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R:\Common Data Set\2021-22\"/>
    </mc:Choice>
  </mc:AlternateContent>
  <xr:revisionPtr revIDLastSave="0" documentId="8_{9F58EA52-B6A7-4E4F-B1E7-AE672470EE1F}" xr6:coauthVersionLast="36" xr6:coauthVersionMax="36" xr10:uidLastSave="{00000000-0000-0000-0000-000000000000}"/>
  <bookViews>
    <workbookView xWindow="0" yWindow="0" windowWidth="23700" windowHeight="16635"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9"/>
</workbook>
</file>

<file path=xl/calcChain.xml><?xml version="1.0" encoding="utf-8"?>
<calcChain xmlns="http://schemas.openxmlformats.org/spreadsheetml/2006/main">
  <c r="E66" i="2" l="1"/>
  <c r="G36" i="9" l="1"/>
  <c r="J37" i="9"/>
  <c r="K22" i="9"/>
  <c r="K23" i="9"/>
  <c r="K24" i="9"/>
  <c r="K25" i="9"/>
  <c r="K26" i="9"/>
  <c r="K27" i="9"/>
  <c r="K28" i="9"/>
  <c r="K29" i="9"/>
  <c r="K30" i="9"/>
  <c r="K21" i="9"/>
  <c r="E45" i="10" l="1"/>
  <c r="F68" i="2" l="1"/>
  <c r="D203" i="3" l="1"/>
  <c r="C203" i="3"/>
  <c r="C19" i="2" l="1"/>
  <c r="D19" i="2"/>
  <c r="E19" i="2"/>
  <c r="F19" i="2"/>
  <c r="C23" i="2" l="1"/>
  <c r="D244" i="3"/>
  <c r="C212" i="3"/>
  <c r="F64" i="2" l="1"/>
  <c r="F65" i="2"/>
  <c r="F67" i="2"/>
  <c r="F69" i="2"/>
  <c r="F77" i="2"/>
  <c r="F78" i="2"/>
  <c r="F80" i="2"/>
  <c r="F81" i="2"/>
  <c r="F82" i="2"/>
  <c r="E83" i="2"/>
  <c r="D83" i="2"/>
  <c r="C83" i="2"/>
  <c r="E79" i="2"/>
  <c r="D79" i="2"/>
  <c r="C79" i="2"/>
  <c r="E70" i="2"/>
  <c r="D70" i="2"/>
  <c r="C70" i="2"/>
  <c r="D66" i="2"/>
  <c r="C66" i="2"/>
  <c r="E221" i="3"/>
  <c r="D221" i="3"/>
  <c r="C221" i="3"/>
  <c r="F12" i="2"/>
  <c r="F14" i="2" s="1"/>
  <c r="F20" i="2" s="1"/>
  <c r="E12" i="2"/>
  <c r="E14" i="2" s="1"/>
  <c r="E20" i="2" s="1"/>
  <c r="D12" i="2"/>
  <c r="D14" i="2" s="1"/>
  <c r="D20" i="2" s="1"/>
  <c r="C12" i="2"/>
  <c r="F40" i="2"/>
  <c r="E40" i="2"/>
  <c r="D40" i="2"/>
  <c r="E12" i="5"/>
  <c r="D12" i="5"/>
  <c r="C12" i="5"/>
  <c r="E55" i="8"/>
  <c r="F55" i="8"/>
  <c r="F50" i="8"/>
  <c r="E50" i="8"/>
  <c r="K53" i="9"/>
  <c r="K50" i="9"/>
  <c r="D45" i="10"/>
  <c r="C45" i="10"/>
  <c r="C14" i="2" l="1"/>
  <c r="C20" i="2" s="1"/>
  <c r="D71" i="2"/>
  <c r="F66" i="2"/>
  <c r="F83" i="2"/>
  <c r="F70" i="2"/>
  <c r="E71" i="2"/>
  <c r="F79" i="2"/>
  <c r="D84" i="2"/>
  <c r="C71" i="2"/>
  <c r="E84" i="2"/>
  <c r="C84" i="2"/>
  <c r="F71" i="2" l="1"/>
  <c r="F84" i="2"/>
  <c r="C22" i="2"/>
  <c r="C24" i="2" s="1"/>
</calcChain>
</file>

<file path=xl/sharedStrings.xml><?xml version="1.0" encoding="utf-8"?>
<sst xmlns="http://schemas.openxmlformats.org/spreadsheetml/2006/main" count="1470" uniqueCount="1136">
  <si>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</si>
  <si>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</si>
  <si>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</si>
  <si>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</si>
  <si>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</si>
  <si>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</si>
  <si>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</si>
  <si>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</si>
  <si>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</si>
  <si>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</si>
  <si>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</si>
  <si>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</si>
  <si>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</si>
  <si>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</si>
  <si>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</si>
  <si>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</si>
  <si>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</si>
  <si>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</si>
  <si>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</si>
  <si>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</si>
  <si>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</si>
  <si>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</si>
  <si>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</si>
  <si>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</si>
  <si>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</si>
  <si>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</si>
  <si>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</si>
  <si>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</si>
  <si>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</si>
  <si>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</si>
  <si>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</si>
  <si>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</si>
  <si>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</si>
  <si>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</si>
  <si>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</si>
  <si>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</si>
  <si>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</si>
  <si>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</si>
  <si>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</si>
  <si>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</si>
  <si>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</si>
  <si>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</si>
  <si>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</si>
  <si>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</si>
  <si>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</si>
  <si>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</si>
  <si>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</si>
  <si>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</si>
  <si>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</si>
  <si>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</si>
  <si>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</si>
  <si>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</si>
  <si>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</si>
  <si>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</si>
  <si>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</si>
  <si>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</si>
  <si>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</si>
  <si>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</si>
  <si>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</si>
  <si>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</si>
  <si>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</si>
  <si>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</si>
  <si>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</si>
  <si>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</si>
  <si>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</si>
  <si>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</si>
  <si>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</si>
  <si>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</si>
  <si>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</si>
  <si>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</si>
  <si>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</si>
  <si>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</si>
  <si>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</si>
  <si>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</si>
  <si>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</si>
  <si>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</si>
  <si>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</si>
  <si>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</si>
  <si>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</si>
  <si>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</si>
  <si>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t>
  </si>
  <si>
    <t>B2</t>
  </si>
  <si>
    <t>B3</t>
  </si>
  <si>
    <t>City/State/Zip/Country:</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</si>
  <si>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</si>
  <si>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</si>
  <si>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</si>
  <si>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</si>
  <si>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</si>
  <si>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</si>
  <si>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</si>
  <si>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</si>
  <si>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</si>
  <si>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</si>
  <si>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</si>
  <si>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</si>
  <si>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</si>
  <si>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</si>
  <si>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</si>
  <si>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</si>
  <si>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</si>
  <si>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</si>
  <si>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</si>
  <si>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</si>
  <si>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</si>
  <si>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</si>
  <si>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</si>
  <si>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</si>
  <si>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</si>
  <si>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</si>
  <si>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</si>
  <si>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</si>
  <si>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</si>
  <si>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</si>
  <si>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</si>
  <si>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</si>
  <si>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</si>
  <si>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</si>
  <si>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</si>
  <si>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</si>
  <si>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</si>
  <si>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</si>
  <si>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</si>
  <si>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</si>
  <si>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</si>
  <si>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</si>
  <si>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</si>
  <si>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</si>
  <si>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</si>
  <si>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</si>
  <si>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</si>
  <si>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</si>
  <si>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</si>
  <si>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</si>
  <si>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</si>
  <si>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</si>
  <si>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</si>
  <si>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</si>
  <si>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</si>
  <si>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</si>
  <si>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</si>
  <si>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</si>
  <si>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</si>
  <si>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</si>
  <si>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</si>
  <si>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</si>
  <si>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</si>
  <si>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</si>
  <si>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</si>
  <si>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</si>
  <si>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</si>
  <si>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</si>
  <si>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</si>
  <si>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</si>
  <si>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</si>
  <si>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</si>
  <si>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</si>
  <si>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</si>
  <si>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</si>
  <si>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</si>
  <si>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</si>
  <si>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</si>
  <si>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</si>
  <si>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</si>
  <si>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</si>
  <si>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</si>
  <si>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</si>
  <si>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</si>
  <si>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</si>
  <si>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</si>
  <si>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</si>
  <si>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</si>
  <si>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</si>
  <si>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</si>
  <si>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</si>
  <si>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</si>
  <si>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</si>
  <si>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</si>
  <si>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</si>
  <si>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</si>
  <si>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</si>
  <si>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</si>
  <si>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</si>
  <si>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</si>
  <si>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</si>
  <si>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</si>
  <si>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</si>
  <si>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</si>
  <si>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</si>
  <si>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</si>
  <si>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</si>
  <si>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</si>
  <si>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</si>
  <si>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</si>
  <si>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</si>
  <si>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</si>
  <si>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</si>
  <si>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</si>
  <si>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</si>
  <si>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</si>
  <si>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</si>
  <si>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</si>
  <si>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</si>
  <si>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</si>
  <si>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</si>
  <si>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</si>
  <si>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</si>
  <si>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</si>
  <si>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</si>
  <si>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</si>
  <si>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</si>
  <si>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</si>
  <si>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</si>
  <si>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</si>
  <si>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</si>
  <si>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</si>
  <si>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</si>
  <si>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</si>
  <si>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</si>
  <si>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</si>
  <si>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</si>
  <si>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</si>
  <si>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</si>
  <si>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</si>
  <si>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</si>
  <si>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</si>
  <si>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</si>
  <si>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</si>
  <si>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</si>
  <si>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</si>
  <si>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</si>
  <si>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</si>
  <si>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</si>
  <si>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</si>
  <si>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</si>
  <si>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</si>
  <si>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</si>
  <si>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</si>
  <si>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</si>
  <si>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</si>
  <si>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</si>
  <si>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</si>
  <si>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</si>
  <si>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</si>
  <si>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</si>
  <si>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</si>
  <si>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</si>
  <si>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</si>
  <si>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</si>
  <si>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</si>
  <si>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</si>
  <si>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</si>
  <si>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</si>
  <si>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</si>
  <si>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</si>
  <si>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</si>
  <si>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</si>
  <si>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</si>
  <si>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</si>
  <si>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</si>
  <si>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</si>
  <si>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</si>
  <si>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</si>
  <si>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</si>
  <si>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</si>
  <si>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</si>
  <si>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</si>
  <si>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</si>
  <si>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</si>
  <si>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</si>
  <si>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</si>
  <si>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</si>
  <si>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</si>
  <si>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</si>
  <si>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</si>
  <si>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</si>
  <si>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</si>
  <si>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</si>
  <si>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</si>
  <si>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</si>
  <si>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</si>
  <si>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</si>
  <si>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</si>
  <si>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</si>
  <si>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</si>
  <si>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</si>
  <si>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</si>
  <si>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</si>
  <si>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</si>
  <si>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</si>
  <si>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</si>
  <si>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</si>
  <si>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</si>
  <si>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</si>
  <si>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</si>
  <si>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</si>
  <si>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</si>
  <si>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</si>
  <si>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</si>
  <si>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</si>
  <si>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</si>
  <si>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</si>
  <si>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</si>
  <si>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</si>
  <si>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</si>
  <si>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</si>
  <si>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</si>
  <si>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</si>
  <si>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</si>
  <si>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</si>
  <si>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</si>
  <si>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</si>
  <si>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</si>
  <si>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</si>
  <si>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</si>
  <si>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</si>
  <si>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</si>
  <si>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</si>
  <si>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</si>
  <si>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</si>
  <si>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</si>
  <si>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</si>
  <si>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</si>
  <si>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</si>
  <si>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</si>
  <si>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</si>
  <si>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</si>
  <si>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</si>
  <si>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</si>
  <si>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</si>
  <si>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</si>
  <si>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</si>
  <si>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</si>
  <si>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</si>
  <si>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</si>
  <si>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</si>
  <si>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</si>
  <si>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</si>
  <si>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</si>
  <si>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</si>
  <si>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</si>
  <si>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</si>
  <si>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</si>
  <si>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</si>
  <si>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</si>
  <si>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</si>
  <si>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</si>
  <si>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</si>
  <si>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</si>
  <si>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</si>
  <si>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</si>
  <si>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</si>
  <si>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</si>
  <si>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</si>
  <si>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</si>
  <si>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</si>
  <si>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</si>
  <si>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</si>
  <si>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</si>
  <si>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</si>
  <si>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</si>
  <si>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</si>
  <si>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</si>
  <si>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</si>
  <si>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</si>
  <si>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</si>
  <si>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</si>
  <si>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</si>
  <si>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</si>
  <si>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</si>
  <si>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</si>
  <si>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</si>
  <si>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</si>
  <si>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</si>
  <si>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</si>
  <si>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</si>
  <si>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</si>
  <si>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</si>
  <si>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</si>
  <si>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</si>
  <si>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</si>
  <si>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</si>
  <si>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</si>
  <si>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</si>
  <si>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</si>
  <si>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</si>
  <si>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</si>
  <si>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</si>
  <si>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</si>
  <si>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</si>
  <si>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</si>
  <si>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</si>
  <si>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</si>
  <si>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</si>
  <si>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</si>
  <si>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</si>
  <si>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</si>
  <si>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</si>
  <si>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</si>
  <si>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</si>
  <si>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</si>
  <si>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</si>
  <si>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</si>
  <si>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</si>
  <si>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</si>
  <si>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</si>
  <si>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</si>
  <si>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</si>
  <si>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</si>
  <si>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</si>
  <si>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</si>
  <si>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</si>
  <si>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</si>
  <si>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</si>
  <si>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</si>
  <si>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</si>
  <si>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</si>
  <si>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</si>
  <si>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</si>
  <si>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</si>
  <si>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</si>
  <si>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</si>
  <si>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</si>
  <si>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</si>
  <si>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</si>
  <si>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</si>
  <si>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</si>
  <si>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</si>
  <si>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</si>
  <si>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</si>
  <si>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</si>
  <si>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</si>
  <si>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</si>
  <si>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</si>
  <si>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</si>
  <si>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</si>
  <si>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</si>
  <si>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</si>
  <si>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</si>
  <si>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</si>
  <si>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</si>
  <si>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</si>
  <si>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</si>
  <si>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</si>
  <si>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</si>
  <si>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</si>
  <si>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</si>
  <si>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</si>
  <si>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</si>
  <si>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</si>
  <si>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</si>
  <si>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</si>
  <si>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</si>
  <si>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</si>
  <si>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</si>
  <si>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</si>
  <si>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</si>
  <si>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</si>
  <si>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</si>
  <si>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</si>
  <si>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</si>
  <si>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</si>
  <si>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</si>
  <si>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</si>
  <si>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</si>
  <si>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</si>
  <si>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</si>
  <si>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</si>
  <si>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</si>
  <si>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</si>
  <si>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</si>
  <si>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</si>
  <si>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</si>
  <si>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</si>
  <si>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</si>
  <si>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</si>
  <si>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</si>
  <si>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</si>
  <si>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</si>
  <si>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</si>
  <si>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</si>
  <si>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</si>
  <si>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</si>
  <si>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</si>
  <si>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</si>
  <si>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</si>
  <si>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</si>
  <si>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</si>
  <si>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</si>
  <si>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</si>
  <si>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</si>
  <si>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</si>
  <si>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</si>
  <si>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</si>
  <si>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</si>
  <si>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</si>
  <si>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</si>
  <si>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</si>
  <si>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</si>
  <si>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</si>
  <si>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</si>
  <si>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</si>
  <si>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</si>
  <si>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</si>
  <si>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</si>
  <si>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</si>
  <si>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</si>
  <si>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</si>
  <si>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</si>
  <si>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</si>
  <si>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</si>
  <si>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</si>
  <si>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</si>
  <si>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</si>
  <si>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</si>
  <si>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</si>
  <si>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</si>
  <si>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</si>
  <si>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</si>
  <si>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</si>
  <si>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</si>
  <si>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</si>
  <si>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</si>
  <si>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</si>
  <si>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</si>
  <si>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</si>
  <si>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</si>
  <si>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</si>
  <si>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</si>
  <si>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</si>
  <si>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</si>
  <si>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</si>
  <si>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</si>
  <si>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</si>
  <si>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</si>
  <si>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</si>
  <si>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</si>
  <si>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</si>
  <si>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</si>
  <si>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</si>
  <si>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</si>
  <si>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</si>
  <si>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</si>
  <si>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</si>
  <si>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</si>
  <si>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</si>
  <si>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</si>
  <si>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</si>
  <si>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</si>
  <si>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</si>
  <si>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</si>
  <si>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</si>
  <si>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</si>
  <si>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</si>
  <si>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</si>
  <si>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</si>
  <si>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</si>
  <si>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</si>
  <si>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</si>
  <si>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</si>
  <si>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</si>
  <si>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</si>
  <si>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</si>
  <si>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</si>
  <si>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</si>
  <si>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</si>
  <si>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</si>
  <si>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</si>
  <si>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</si>
  <si>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</si>
  <si>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</si>
  <si>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</si>
  <si>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</si>
  <si>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</si>
  <si>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</si>
  <si>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</si>
  <si>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</si>
  <si>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</si>
  <si>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</si>
  <si>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</si>
  <si>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</si>
  <si>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</si>
  <si>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</si>
  <si>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</si>
  <si>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</si>
  <si>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</si>
  <si>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</si>
  <si>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</si>
  <si>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</si>
  <si>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</si>
  <si>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</si>
  <si>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</si>
  <si>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</si>
  <si>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</si>
  <si>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</si>
  <si>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</si>
  <si>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</si>
  <si>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</si>
  <si>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</si>
  <si>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</si>
  <si>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</si>
  <si>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</si>
  <si>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</si>
  <si>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</si>
  <si>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</si>
  <si>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</si>
  <si>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</si>
  <si>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</si>
  <si>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</si>
  <si>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</si>
  <si>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</si>
  <si>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</si>
  <si>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</si>
  <si>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</si>
  <si>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</si>
  <si>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</si>
  <si>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</si>
  <si>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</si>
  <si>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</si>
  <si>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</si>
  <si>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</si>
  <si>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</si>
  <si>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</si>
  <si>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</si>
  <si>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</si>
  <si>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</si>
  <si>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</si>
  <si>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</si>
  <si>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</si>
  <si>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</si>
  <si>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</si>
  <si>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</si>
  <si>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</si>
  <si>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</si>
  <si>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</si>
  <si>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</si>
  <si>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</si>
  <si>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</si>
  <si>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</si>
  <si>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</si>
  <si>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</si>
  <si>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</si>
  <si>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</si>
  <si>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</si>
  <si>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</si>
  <si>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</si>
  <si>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</si>
  <si>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</si>
  <si>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</si>
  <si>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</si>
  <si>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</si>
  <si>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</si>
  <si>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</si>
  <si>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</si>
  <si>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</si>
  <si>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</si>
  <si>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</si>
  <si>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</si>
  <si>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</si>
  <si>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</si>
  <si>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</si>
  <si>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</si>
  <si>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</si>
  <si>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</si>
  <si>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</si>
  <si>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</si>
  <si>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</si>
  <si>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</si>
  <si>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</si>
  <si>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</si>
  <si>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</si>
  <si>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Total graduating within six years (sum of lines D, E, and F)</t>
  </si>
  <si>
    <r>
      <t xml:space="preserve">Total 
</t>
    </r>
    <r>
      <rPr>
        <sz val="9"/>
        <rFont val="Arial"/>
        <family val="2"/>
      </rPr>
      <t>(sum of 3 columns to the left)</t>
    </r>
  </si>
  <si>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</si>
  <si>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</si>
  <si>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</si>
  <si>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</si>
  <si>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</si>
  <si>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</si>
  <si>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</si>
  <si>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</si>
  <si>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</si>
  <si>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</si>
  <si>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</si>
  <si>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</si>
  <si>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</si>
  <si>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</si>
  <si>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</si>
  <si>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</si>
  <si>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</si>
  <si>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</si>
  <si>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</si>
  <si>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</si>
  <si>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</si>
  <si>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</si>
  <si>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</si>
  <si>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</si>
  <si>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</si>
  <si>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</si>
  <si>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</si>
  <si>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</si>
  <si>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</si>
  <si>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</si>
  <si>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</si>
  <si>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</si>
  <si>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</si>
  <si>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</si>
  <si>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</si>
  <si>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</si>
  <si>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</si>
  <si>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</si>
  <si>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</si>
  <si>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</si>
  <si>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</si>
  <si>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</si>
  <si>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</si>
  <si>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</si>
  <si>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</si>
  <si>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</si>
  <si>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</si>
  <si>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</si>
  <si>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</si>
  <si>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</si>
  <si>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</si>
  <si>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</si>
  <si>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</si>
  <si>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</si>
  <si>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</si>
  <si>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</si>
  <si>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</si>
  <si>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</si>
  <si>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</si>
  <si>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</si>
  <si>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</si>
  <si>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</si>
  <si>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</si>
  <si>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</si>
  <si>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</si>
  <si>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</si>
  <si>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</si>
  <si>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</si>
  <si>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</si>
  <si>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</si>
  <si>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</si>
  <si>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</si>
  <si>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</si>
  <si>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</si>
  <si>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</si>
  <si>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</si>
  <si>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</si>
  <si>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</si>
  <si>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</si>
  <si>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</si>
  <si>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</si>
  <si>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</si>
  <si>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</si>
  <si>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</si>
  <si>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</si>
  <si>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</si>
  <si>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</si>
  <si>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</si>
  <si>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</si>
  <si>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</si>
  <si>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</si>
  <si>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</si>
  <si>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</si>
  <si>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</si>
  <si>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</si>
  <si>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</si>
  <si>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</si>
  <si>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</si>
  <si>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</si>
  <si>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</si>
  <si>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</si>
  <si>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</si>
  <si>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</si>
  <si>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</si>
  <si>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</si>
  <si>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</si>
  <si>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</si>
  <si>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</si>
  <si>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</si>
  <si>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</si>
  <si>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</si>
  <si>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</si>
  <si>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</si>
  <si>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</si>
  <si>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</si>
  <si>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</si>
  <si>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</si>
  <si>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</si>
  <si>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</si>
  <si>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</si>
  <si>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</si>
  <si>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</si>
  <si>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</si>
  <si>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</si>
  <si>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</si>
  <si>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</si>
  <si>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</si>
  <si>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</si>
  <si>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</si>
  <si>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</si>
  <si>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</si>
  <si>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</si>
  <si>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</si>
  <si>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</si>
  <si>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</si>
  <si>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</si>
  <si>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</si>
  <si>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</si>
  <si>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</si>
  <si>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</si>
  <si>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</si>
  <si>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</si>
  <si>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</si>
  <si>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</si>
  <si>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</si>
  <si>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</si>
  <si>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</si>
  <si>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</si>
  <si>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</si>
  <si>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</si>
  <si>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</si>
  <si>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</si>
  <si>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</si>
  <si>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</si>
  <si>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</si>
  <si>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</si>
  <si>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</si>
  <si>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</si>
  <si>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</si>
  <si>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</si>
  <si>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</si>
  <si>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</si>
  <si>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</si>
  <si>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</si>
  <si>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</si>
  <si>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</si>
  <si>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</si>
  <si>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</si>
  <si>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</si>
  <si>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</si>
  <si>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</si>
  <si>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</si>
  <si>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</si>
  <si>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</si>
  <si>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</si>
  <si>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</si>
  <si>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</si>
  <si>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</si>
  <si>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</si>
  <si>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</si>
  <si>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</si>
  <si>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</si>
  <si>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</si>
  <si>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</si>
  <si>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</si>
  <si>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</si>
  <si>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</si>
  <si>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</si>
  <si>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</si>
  <si>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</si>
  <si>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</si>
  <si>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</si>
  <si>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</si>
  <si>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</si>
  <si>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</si>
  <si>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</si>
  <si>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</si>
  <si>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</si>
  <si>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</si>
  <si>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</si>
  <si>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</si>
  <si>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</si>
  <si>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</si>
  <si>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</si>
  <si>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</si>
  <si>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</si>
  <si>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</si>
  <si>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</si>
  <si>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</si>
  <si>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</si>
  <si>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</si>
  <si>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</si>
  <si>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</si>
  <si>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</si>
  <si>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</si>
  <si>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</si>
  <si>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</si>
  <si>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</si>
  <si>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</si>
  <si>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</si>
  <si>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</si>
  <si>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</si>
  <si>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</si>
  <si>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</si>
  <si>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</si>
  <si>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</si>
  <si>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</si>
  <si>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</si>
  <si>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</si>
  <si>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</si>
  <si>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</si>
  <si>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</si>
  <si>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</si>
  <si>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</si>
  <si>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</si>
  <si>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</si>
  <si>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</si>
  <si>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</si>
  <si>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</si>
  <si>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</si>
  <si>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</si>
  <si>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</si>
  <si>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</si>
  <si>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</si>
  <si>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</si>
  <si>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</si>
  <si>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</si>
  <si>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</si>
  <si>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</si>
  <si>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</si>
  <si>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</si>
  <si>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</si>
  <si>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</si>
  <si>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</si>
  <si>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</si>
  <si>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</si>
  <si>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</si>
  <si>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</si>
  <si>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</si>
  <si>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</si>
  <si>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</si>
  <si>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</si>
  <si>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</si>
  <si>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</si>
  <si>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</si>
  <si>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</si>
  <si>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</si>
  <si>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</si>
  <si>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</si>
  <si>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</si>
  <si>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</si>
  <si>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</si>
  <si>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</si>
  <si>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</si>
  <si>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</si>
  <si>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</si>
  <si>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</si>
  <si>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</si>
  <si>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</si>
  <si>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</si>
  <si>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</si>
  <si>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</si>
  <si>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</si>
  <si>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</si>
  <si>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</si>
  <si>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</si>
  <si>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</si>
  <si>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</si>
  <si>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</si>
  <si>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</si>
  <si>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</si>
  <si>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</si>
  <si>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</si>
  <si>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</si>
  <si>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</si>
  <si>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</si>
  <si>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</si>
  <si>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</si>
  <si>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</si>
  <si>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</si>
  <si>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</si>
  <si>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</si>
  <si>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</si>
  <si>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</si>
  <si>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</si>
  <si>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</si>
  <si>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</si>
  <si>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</si>
  <si>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</si>
  <si>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</si>
  <si>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</si>
  <si>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</si>
  <si>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</si>
  <si>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</si>
  <si>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</si>
  <si>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</si>
  <si>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</si>
  <si>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</si>
  <si>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</si>
  <si>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</si>
  <si>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</si>
  <si>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</si>
  <si>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</si>
  <si>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</si>
  <si>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</si>
  <si>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</si>
  <si>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</si>
  <si>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</si>
  <si>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</si>
  <si>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</si>
  <si>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</si>
  <si>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</si>
  <si>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</si>
  <si>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</si>
  <si>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</si>
  <si>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</si>
  <si>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</si>
  <si>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</si>
  <si>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</si>
  <si>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</si>
  <si>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</si>
  <si>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</si>
  <si>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</si>
  <si>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</si>
  <si>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</si>
  <si>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</si>
  <si>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</si>
  <si>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</si>
  <si>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</si>
  <si>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</si>
  <si>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</si>
  <si>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</si>
  <si>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</si>
  <si>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</si>
  <si>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</si>
  <si>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</si>
  <si>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</si>
  <si>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</si>
  <si>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</si>
  <si>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</si>
  <si>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</si>
  <si>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</si>
  <si>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</si>
  <si>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</si>
  <si>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</si>
  <si>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</si>
  <si>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</si>
  <si>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</si>
  <si>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</si>
  <si>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</si>
  <si>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</si>
  <si>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</si>
  <si>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</si>
  <si>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</si>
  <si>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</si>
  <si>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</si>
  <si>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</si>
  <si>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</si>
  <si>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</si>
  <si>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</si>
  <si>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</si>
  <si>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</si>
  <si>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</si>
  <si>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</si>
  <si>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</si>
  <si>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</si>
  <si>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</si>
  <si>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</si>
  <si>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</si>
  <si>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</si>
  <si>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</si>
  <si>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</si>
  <si>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</si>
  <si>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</si>
  <si>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</si>
  <si>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</si>
  <si>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</si>
  <si>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</si>
  <si>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</si>
  <si>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</si>
  <si>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</si>
  <si>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</si>
  <si>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</si>
  <si>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</si>
  <si>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</si>
  <si>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</si>
  <si>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</si>
  <si>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</si>
  <si>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</si>
  <si>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</si>
  <si>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</si>
  <si>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</si>
  <si>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</si>
  <si>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</si>
  <si>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</si>
  <si>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</si>
  <si>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</si>
  <si>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</si>
  <si>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</si>
  <si>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</si>
  <si>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</si>
  <si>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</si>
  <si>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</si>
  <si>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</si>
  <si>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</si>
  <si>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</si>
  <si>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</si>
  <si>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</si>
  <si>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</si>
  <si>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</si>
  <si>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</si>
  <si>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</si>
  <si>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</si>
  <si>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</si>
  <si>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</si>
  <si>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</si>
  <si>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</si>
  <si>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</si>
  <si>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</si>
  <si>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</si>
  <si>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X</t>
  </si>
  <si>
    <t>x</t>
  </si>
  <si>
    <t>2 semesters</t>
  </si>
  <si>
    <t>Not limited</t>
  </si>
  <si>
    <t>84 total transfer credits</t>
  </si>
  <si>
    <t>30 test credits</t>
  </si>
  <si>
    <t>Stony Brook University</t>
  </si>
  <si>
    <t>Nicolls Road</t>
  </si>
  <si>
    <t>Stony Brook/NY/11794</t>
  </si>
  <si>
    <t>631-689-6000</t>
  </si>
  <si>
    <t>http://www.stonybrook.edu/</t>
  </si>
  <si>
    <t>631-632-6868</t>
  </si>
  <si>
    <t>118 Administration Building</t>
  </si>
  <si>
    <t>Stony Broo/NY/11794-1901</t>
  </si>
  <si>
    <t>631-632-9898</t>
  </si>
  <si>
    <t>enroll@stonybrook.edu</t>
  </si>
  <si>
    <t>**students on approved overloads can go up to 23 credits</t>
  </si>
  <si>
    <t>23**</t>
  </si>
  <si>
    <t>Stony Brook will be test optional for applicants for Spring 2022,  Fall 2022, and Spring 2023. Admission to Stony Brook is based on a holistic review of a student’s academic record including the overall grade point average and strength of curriculum, as well as other academic and personal factors such as co-curricular and community involvement, evidence of leadership, special talents or interest.</t>
  </si>
  <si>
    <t>Courses fostering understanding of diversity and world cultures.</t>
  </si>
  <si>
    <t>https://www.stonybrook.edu/commcms/irpe/fact_book/common_data_set/index.php</t>
  </si>
  <si>
    <t>https://www.stonybrook.edu/undergraduate-admissions/apply/first-year.php</t>
  </si>
  <si>
    <t>•     Report as your institution reports to IPEDS: persons who are Hispanic should be reported only on the 
      Hispanic line, not under any race, and persons who are non-Hispanic multi-racial should be reported only  under "Two or more races."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</si>
</sst>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409]mmmm\ d\,\ yyyy;@"/>
    <numFmt numFmtId="174" formatCode="_(* #,##0_);_(* \(#,##0\);_(* &quot;-&quot;??_);_(@_)"/>
    <numFmt numFmtId="175" formatCode="0.0"/>
  </numFmts>
  <fonts count="65">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sz val="7"/>
      <color rgb="FF002060"/>
      <name val="Arial"/>
      <family val="2"/>
    </font>
    <font>
      <i/>
      <sz val="10"/>
      <color rgb="FF00206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25">
    <xf numFmtId="0" fontId="0" fillId="0" borderId="0" xfId="0"/>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3" fillId="5" borderId="1" xfId="0" applyFont="1" applyFill="1" applyBorder="1" applyAlignment="1" applyProtection="1">
      <alignment horizontal="center"/>
    </xf>
    <xf numFmtId="0" fontId="3" fillId="0" borderId="0" xfId="0" applyFont="1" applyFill="1" applyBorder="1" applyAlignment="1" applyProtection="1">
      <alignment horizontal="left" vertical="top"/>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0" xfId="0" applyFont="1" applyProtection="1"/>
    <xf numFmtId="0" fontId="1" fillId="0" borderId="0" xfId="0" applyFont="1" applyFill="1" applyBorder="1" applyAlignment="1" applyProtection="1">
      <alignment horizontal="left" vertical="top" wrapText="1"/>
    </xf>
    <xf numFmtId="0" fontId="11" fillId="0" borderId="0" xfId="0" applyFont="1" applyBorder="1" applyAlignment="1" applyProtection="1">
      <alignment vertical="top" wrapText="1"/>
    </xf>
    <xf numFmtId="0" fontId="1" fillId="0" borderId="1" xfId="0" applyFont="1" applyBorder="1" applyAlignment="1" applyProtection="1">
      <alignment horizontal="center" vertical="center"/>
    </xf>
    <xf numFmtId="173" fontId="1" fillId="0" borderId="2" xfId="0" applyNumberFormat="1" applyFont="1" applyBorder="1" applyAlignment="1" applyProtection="1">
      <alignment horizontal="center"/>
    </xf>
    <xf numFmtId="6" fontId="1" fillId="0" borderId="2" xfId="0" applyNumberFormat="1" applyFont="1" applyFill="1" applyBorder="1" applyAlignment="1" applyProtection="1">
      <alignment horizontal="center"/>
    </xf>
    <xf numFmtId="16" fontId="1" fillId="0" borderId="2" xfId="0" applyNumberFormat="1" applyFont="1" applyBorder="1" applyAlignment="1" applyProtection="1">
      <alignment horizontal="center"/>
    </xf>
    <xf numFmtId="9" fontId="1" fillId="0" borderId="1" xfId="4" applyFont="1" applyBorder="1" applyAlignment="1" applyProtection="1">
      <alignment horizontal="left" vertical="center" wrapText="1"/>
    </xf>
    <xf numFmtId="9" fontId="1" fillId="0" borderId="1" xfId="4" applyFont="1" applyBorder="1" applyAlignment="1" applyProtection="1">
      <alignment horizontal="center" vertical="center" wrapText="1"/>
    </xf>
    <xf numFmtId="1" fontId="3" fillId="0" borderId="1" xfId="4" applyNumberFormat="1" applyFont="1" applyBorder="1" applyAlignment="1" applyProtection="1">
      <alignment horizontal="center" vertical="center"/>
    </xf>
    <xf numFmtId="0" fontId="64" fillId="0" borderId="0" xfId="0" applyFont="1" applyProtection="1"/>
    <xf numFmtId="6" fontId="1" fillId="0" borderId="2" xfId="0" applyNumberFormat="1" applyFont="1" applyBorder="1" applyAlignment="1" applyProtection="1">
      <alignment horizontal="center"/>
    </xf>
    <xf numFmtId="0" fontId="1" fillId="0" borderId="0" xfId="0" applyFont="1" applyAlignment="1" applyProtection="1">
      <alignment horizontal="left" vertical="center" wrapText="1"/>
    </xf>
    <xf numFmtId="0" fontId="1" fillId="0" borderId="0" xfId="0" applyFont="1" applyAlignment="1" applyProtection="1">
      <alignment horizontal="left" vertical="top"/>
    </xf>
    <xf numFmtId="0" fontId="1" fillId="0" borderId="0" xfId="0" applyFont="1" applyProtection="1"/>
    <xf numFmtId="0" fontId="1" fillId="0" borderId="5" xfId="0" applyFont="1" applyBorder="1" applyAlignment="1" applyProtection="1">
      <alignment horizontal="center" vertical="center"/>
    </xf>
    <xf numFmtId="0" fontId="1" fillId="0" borderId="0" xfId="0" applyFont="1" applyBorder="1" applyAlignment="1" applyProtection="1"/>
    <xf numFmtId="0" fontId="1" fillId="0" borderId="0" xfId="0" applyFont="1" applyAlignment="1" applyProtection="1">
      <alignment horizontal="left" vertical="center" wrapText="1"/>
    </xf>
    <xf numFmtId="0" fontId="1" fillId="0" borderId="0" xfId="0" applyFont="1" applyBorder="1" applyAlignment="1" applyProtection="1">
      <alignment horizontal="left" vertical="top" wrapText="1"/>
    </xf>
    <xf numFmtId="0" fontId="1" fillId="0" borderId="0" xfId="0" applyFont="1" applyBorder="1" applyAlignment="1" applyProtection="1">
      <alignment horizontal="left" vertical="center" wrapText="1"/>
    </xf>
    <xf numFmtId="0" fontId="3" fillId="0" borderId="0" xfId="0" applyFont="1" applyAlignment="1" applyProtection="1">
      <alignment horizontal="left" vertical="top"/>
    </xf>
    <xf numFmtId="0" fontId="1" fillId="0" borderId="1" xfId="0" applyFont="1" applyBorder="1" applyAlignment="1" applyProtection="1">
      <alignment horizontal="center" vertical="center" wrapText="1"/>
    </xf>
    <xf numFmtId="0" fontId="1" fillId="0" borderId="0" xfId="0" applyFont="1" applyProtection="1"/>
    <xf numFmtId="10" fontId="11" fillId="0" borderId="1" xfId="4" applyNumberFormat="1" applyFont="1" applyBorder="1" applyAlignment="1" applyProtection="1">
      <alignment horizontal="right" vertical="top"/>
    </xf>
    <xf numFmtId="10" fontId="1" fillId="0" borderId="0" xfId="0" applyNumberFormat="1" applyFont="1" applyBorder="1" applyAlignment="1" applyProtection="1">
      <alignment horizontal="right"/>
    </xf>
    <xf numFmtId="174" fontId="1" fillId="0" borderId="1" xfId="1" applyNumberFormat="1" applyFont="1" applyBorder="1" applyAlignment="1" applyProtection="1">
      <alignment horizontal="center" vertical="center"/>
    </xf>
    <xf numFmtId="174" fontId="1" fillId="0" borderId="0" xfId="1" applyNumberFormat="1" applyFont="1" applyBorder="1" applyAlignment="1" applyProtection="1"/>
    <xf numFmtId="174" fontId="1" fillId="0" borderId="0" xfId="1" applyNumberFormat="1" applyFont="1" applyProtection="1"/>
    <xf numFmtId="174" fontId="11" fillId="0" borderId="1" xfId="1" applyNumberFormat="1" applyFont="1" applyBorder="1" applyAlignment="1" applyProtection="1">
      <alignment horizontal="center" vertical="center" wrapText="1"/>
    </xf>
    <xf numFmtId="0" fontId="11" fillId="0" borderId="17" xfId="0" applyFont="1" applyBorder="1" applyAlignment="1" applyProtection="1">
      <alignment horizontal="center" vertical="top" wrapText="1"/>
    </xf>
    <xf numFmtId="0" fontId="11" fillId="0" borderId="19" xfId="0" applyFont="1" applyBorder="1" applyAlignment="1" applyProtection="1">
      <alignment horizontal="center" vertical="top" wrapText="1"/>
    </xf>
    <xf numFmtId="9" fontId="1" fillId="0" borderId="0" xfId="4" applyFont="1" applyBorder="1" applyAlignment="1" applyProtection="1">
      <alignment horizontal="center" vertical="center" wrapText="1"/>
    </xf>
    <xf numFmtId="1" fontId="1" fillId="0" borderId="0" xfId="0" applyNumberFormat="1" applyFont="1" applyBorder="1" applyAlignment="1" applyProtection="1">
      <alignment horizontal="center" vertical="center"/>
    </xf>
    <xf numFmtId="2" fontId="1" fillId="0" borderId="3" xfId="0" applyNumberFormat="1" applyFont="1" applyBorder="1" applyAlignment="1" applyProtection="1">
      <alignment horizontal="center" vertical="center"/>
    </xf>
    <xf numFmtId="175" fontId="1" fillId="0" borderId="2" xfId="0" applyNumberFormat="1" applyFont="1" applyBorder="1" applyAlignment="1" applyProtection="1">
      <alignment horizontal="center" wrapText="1"/>
    </xf>
    <xf numFmtId="168" fontId="1" fillId="2" borderId="1" xfId="0" applyNumberFormat="1" applyFont="1" applyFill="1" applyBorder="1" applyAlignment="1" applyProtection="1">
      <alignment horizont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top"/>
    </xf>
    <xf numFmtId="3" fontId="1" fillId="0" borderId="1" xfId="0" applyNumberFormat="1" applyFont="1" applyFill="1" applyBorder="1" applyAlignment="1" applyProtection="1">
      <alignment horizontal="center" vertical="center"/>
    </xf>
    <xf numFmtId="0" fontId="0" fillId="0" borderId="0" xfId="0" applyFill="1"/>
    <xf numFmtId="0" fontId="3" fillId="4" borderId="1" xfId="0" applyFont="1" applyFill="1" applyBorder="1" applyAlignment="1" applyProtection="1">
      <alignment horizontal="center" vertical="center"/>
    </xf>
    <xf numFmtId="0" fontId="3" fillId="4" borderId="1" xfId="0" applyFont="1" applyFill="1" applyBorder="1" applyAlignment="1" applyProtection="1">
      <alignment vertical="center"/>
    </xf>
    <xf numFmtId="0" fontId="0" fillId="4" borderId="1" xfId="0" applyFill="1" applyBorder="1" applyAlignment="1" applyProtection="1">
      <alignment horizontal="left" vertical="center" wrapText="1" indent="1"/>
    </xf>
    <xf numFmtId="0" fontId="0" fillId="4" borderId="1" xfId="0" applyFill="1" applyBorder="1" applyAlignment="1" applyProtection="1">
      <alignment horizontal="right"/>
    </xf>
    <xf numFmtId="37" fontId="1" fillId="4" borderId="1" xfId="1" applyNumberFormat="1" applyFill="1" applyBorder="1" applyAlignment="1" applyProtection="1">
      <alignment horizontal="right"/>
    </xf>
    <xf numFmtId="0" fontId="0" fillId="4" borderId="1" xfId="0" applyFill="1" applyBorder="1" applyAlignment="1" applyProtection="1">
      <alignment horizontal="left" vertical="center" indent="1"/>
    </xf>
    <xf numFmtId="0" fontId="17" fillId="4" borderId="1" xfId="0" applyFont="1" applyFill="1" applyBorder="1" applyAlignment="1" applyProtection="1">
      <alignment vertical="center"/>
    </xf>
    <xf numFmtId="37" fontId="3" fillId="4" borderId="1" xfId="1" applyNumberFormat="1" applyFont="1" applyFill="1" applyBorder="1" applyAlignment="1" applyProtection="1">
      <alignment horizontal="right"/>
    </xf>
    <xf numFmtId="0" fontId="5" fillId="4" borderId="1" xfId="0" applyFont="1" applyFill="1" applyBorder="1" applyAlignment="1" applyProtection="1">
      <alignment horizontal="right"/>
    </xf>
    <xf numFmtId="0" fontId="4" fillId="4" borderId="1" xfId="0" applyFont="1" applyFill="1" applyBorder="1" applyAlignment="1" applyProtection="1">
      <alignment horizontal="left" vertical="center" indent="1"/>
    </xf>
    <xf numFmtId="0" fontId="4" fillId="4" borderId="1" xfId="0" applyFont="1" applyFill="1" applyBorder="1" applyAlignment="1" applyProtection="1">
      <alignment horizontal="right"/>
    </xf>
    <xf numFmtId="0" fontId="4" fillId="4" borderId="1" xfId="0" applyFont="1" applyFill="1" applyBorder="1" applyAlignment="1" applyProtection="1">
      <alignment horizontal="left" vertical="center" wrapText="1" indent="1"/>
    </xf>
    <xf numFmtId="0" fontId="3" fillId="4" borderId="1" xfId="0" applyFont="1" applyFill="1" applyBorder="1" applyAlignment="1" applyProtection="1">
      <alignment horizontal="right"/>
    </xf>
    <xf numFmtId="37" fontId="3" fillId="4" borderId="1" xfId="0" applyNumberFormat="1" applyFont="1" applyFill="1" applyBorder="1" applyAlignment="1" applyProtection="1">
      <alignment horizontal="right"/>
    </xf>
    <xf numFmtId="0" fontId="3" fillId="0" borderId="1" xfId="0" applyFont="1" applyFill="1" applyBorder="1" applyAlignment="1" applyProtection="1">
      <alignment horizontal="center" vertical="top"/>
    </xf>
    <xf numFmtId="3" fontId="1" fillId="0" borderId="0" xfId="0" applyNumberFormat="1" applyFont="1" applyFill="1" applyBorder="1" applyAlignment="1" applyProtection="1">
      <alignment horizontal="center" vertical="center"/>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0" fillId="0" borderId="0" xfId="0" applyFill="1"/>
    <xf numFmtId="0" fontId="1" fillId="0" borderId="0" xfId="0" applyFont="1" applyBorder="1" applyAlignment="1" applyProtection="1">
      <alignment horizontal="left" wrapText="1"/>
    </xf>
    <xf numFmtId="0" fontId="3" fillId="0" borderId="1" xfId="0" applyFont="1" applyBorder="1" applyAlignment="1" applyProtection="1">
      <alignment vertical="center"/>
    </xf>
    <xf numFmtId="0" fontId="1" fillId="0" borderId="0" xfId="0" applyFont="1" applyAlignment="1" applyProtection="1">
      <alignment horizontal="left" vertical="center" wrapText="1"/>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4" borderId="1" xfId="0" applyFont="1" applyFill="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2" xfId="3" applyFont="1" applyBorder="1" applyAlignment="1" applyProtection="1">
      <alignment vertical="top" wrapText="1"/>
    </xf>
    <xf numFmtId="0" fontId="0" fillId="4" borderId="1"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1" fillId="0" borderId="6"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2" fillId="5" borderId="6"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2" fillId="0" borderId="0" xfId="0" applyFont="1" applyAlignment="1" applyProtection="1">
      <alignment horizontal="left" vertical="top" wrapText="1"/>
    </xf>
    <xf numFmtId="0" fontId="63" fillId="0" borderId="10" xfId="0" applyFont="1" applyBorder="1" applyAlignment="1" applyProtection="1">
      <alignment horizontal="left" vertical="top" wrapText="1"/>
    </xf>
    <xf numFmtId="0" fontId="63" fillId="0" borderId="15" xfId="0" applyFont="1" applyBorder="1" applyAlignment="1" applyProtection="1">
      <alignment horizontal="left" vertical="top" wrapText="1"/>
    </xf>
    <xf numFmtId="0" fontId="63" fillId="0" borderId="11" xfId="0" applyFont="1" applyBorder="1" applyAlignment="1" applyProtection="1">
      <alignment horizontal="left" vertical="top" wrapText="1"/>
    </xf>
    <xf numFmtId="0" fontId="63" fillId="0" borderId="4" xfId="0" applyFont="1" applyBorder="1" applyAlignment="1" applyProtection="1">
      <alignment horizontal="left" vertical="top" wrapText="1"/>
    </xf>
    <xf numFmtId="0" fontId="63" fillId="0" borderId="2" xfId="0" applyFont="1" applyBorder="1" applyAlignment="1" applyProtection="1">
      <alignment horizontal="left" vertical="top" wrapText="1"/>
    </xf>
    <xf numFmtId="0" fontId="63" fillId="0" borderId="8" xfId="0" applyFont="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1" fillId="0" borderId="0" xfId="0" applyFont="1" applyFill="1" applyBorder="1" applyAlignment="1" applyProtection="1">
      <alignment horizontal="left" vertical="top" wrapText="1" indent="1"/>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6" xfId="0" applyFont="1" applyBorder="1" applyAlignment="1" applyProtection="1"/>
    <xf numFmtId="0" fontId="1" fillId="0" borderId="5" xfId="0" applyFont="1" applyBorder="1" applyAlignment="1" applyProtection="1"/>
    <xf numFmtId="0" fontId="1" fillId="0" borderId="6"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5" xfId="0" applyFont="1" applyBorder="1" applyAlignment="1" applyProtection="1">
      <alignment horizontal="left" vertical="top"/>
    </xf>
    <xf numFmtId="0" fontId="3" fillId="5" borderId="6" xfId="0" applyFont="1" applyFill="1" applyBorder="1" applyAlignment="1" applyProtection="1">
      <alignment horizontal="center" vertical="top" wrapText="1"/>
    </xf>
    <xf numFmtId="0" fontId="3" fillId="5" borderId="9" xfId="0" applyFont="1" applyFill="1" applyBorder="1" applyAlignment="1" applyProtection="1">
      <alignment horizontal="center" vertical="top" wrapText="1"/>
    </xf>
    <xf numFmtId="0" fontId="3" fillId="5" borderId="5" xfId="0" applyFont="1" applyFill="1" applyBorder="1" applyAlignment="1" applyProtection="1">
      <alignment horizontal="center" vertical="top" wrapText="1"/>
    </xf>
    <xf numFmtId="0" fontId="3" fillId="0" borderId="0" xfId="0" applyFont="1" applyAlignment="1" applyProtection="1">
      <alignment horizontal="left"/>
    </xf>
    <xf numFmtId="0" fontId="1" fillId="0" borderId="14" xfId="0" applyFont="1" applyBorder="1" applyAlignment="1" applyProtection="1">
      <alignment horizontal="left" vertical="top" wrapText="1" indent="8"/>
    </xf>
    <xf numFmtId="0" fontId="1" fillId="0" borderId="0" xfId="0" applyFont="1" applyBorder="1" applyAlignment="1" applyProtection="1">
      <alignment horizontal="left" vertical="top" wrapText="1" indent="8"/>
    </xf>
    <xf numFmtId="0" fontId="12" fillId="0" borderId="0" xfId="0" applyFont="1" applyFill="1" applyBorder="1" applyAlignment="1" applyProtection="1"/>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xf>
    <xf numFmtId="0" fontId="11" fillId="0" borderId="14" xfId="0" applyFont="1" applyFill="1" applyBorder="1" applyAlignment="1" applyProtection="1">
      <alignment horizontal="left"/>
    </xf>
    <xf numFmtId="0" fontId="3" fillId="0" borderId="0" xfId="0" applyFont="1" applyAlignment="1" applyProtection="1">
      <alignment horizontal="left" indent="1"/>
    </xf>
    <xf numFmtId="0" fontId="11" fillId="0" borderId="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 fillId="0" borderId="6" xfId="0" applyFont="1" applyBorder="1" applyAlignment="1" applyProtection="1">
      <alignment horizontal="left"/>
    </xf>
    <xf numFmtId="0" fontId="1" fillId="0" borderId="5" xfId="0" applyFont="1" applyBorder="1" applyAlignment="1" applyProtection="1">
      <alignment horizontal="left"/>
    </xf>
    <xf numFmtId="0" fontId="1" fillId="0" borderId="0" xfId="0" applyFont="1" applyBorder="1" applyAlignment="1" applyProtection="1">
      <alignment horizontal="left" vertical="top" indent="6"/>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 fillId="0" borderId="0" xfId="0" applyFont="1" applyBorder="1" applyAlignment="1" applyProtection="1">
      <alignment horizontal="left" vertical="top" wrapText="1" indent="3"/>
    </xf>
    <xf numFmtId="0" fontId="1" fillId="0" borderId="0" xfId="0" applyFont="1" applyFill="1" applyAlignment="1" applyProtection="1">
      <alignment horizontal="left" wrapText="1"/>
    </xf>
    <xf numFmtId="0" fontId="1" fillId="0" borderId="14" xfId="0" applyFont="1" applyFill="1" applyBorder="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1" fillId="0" borderId="6" xfId="0" applyFont="1" applyBorder="1" applyAlignment="1" applyProtection="1"/>
    <xf numFmtId="0" fontId="1" fillId="0" borderId="9" xfId="0" applyFont="1" applyBorder="1" applyAlignment="1" applyProtection="1"/>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1" fillId="0" borderId="0"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13" fillId="0" borderId="0" xfId="0" applyFont="1" applyFill="1" applyAlignment="1" applyProtection="1">
      <alignment vertical="top" wrapText="1"/>
    </xf>
    <xf numFmtId="0" fontId="1" fillId="0" borderId="0" xfId="0" applyFont="1" applyBorder="1" applyAlignment="1" applyProtection="1">
      <alignment horizontal="left" wrapText="1" inden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1" fillId="0" borderId="2" xfId="0" applyFont="1" applyBorder="1" applyAlignment="1" applyProtection="1">
      <alignment horizontal="left" vertical="top" wrapText="1"/>
    </xf>
    <xf numFmtId="0" fontId="7" fillId="0" borderId="0" xfId="0" applyFont="1" applyAlignment="1" applyProtection="1">
      <alignment horizontal="left" vertical="top"/>
    </xf>
    <xf numFmtId="0" fontId="1" fillId="0" borderId="20"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6" fillId="0" borderId="2" xfId="0" applyFont="1" applyBorder="1" applyAlignment="1" applyProtection="1">
      <alignment horizontal="left" wrapText="1"/>
    </xf>
    <xf numFmtId="0" fontId="1" fillId="0" borderId="1" xfId="0" applyFont="1" applyBorder="1" applyAlignment="1" applyProtection="1">
      <alignment horizontal="left" vertical="top" wrapText="1"/>
    </xf>
    <xf numFmtId="0" fontId="1" fillId="0" borderId="1" xfId="0" applyFont="1" applyBorder="1" applyAlignment="1" applyProtection="1"/>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1" fillId="0" borderId="1"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1" fillId="0" borderId="0" xfId="0" applyFont="1" applyAlignment="1" applyProtection="1">
      <alignment horizontal="left"/>
    </xf>
    <xf numFmtId="0" fontId="3" fillId="0" borderId="0" xfId="0" applyFont="1" applyAlignment="1" applyProtection="1">
      <alignment horizontal="left" vertical="top" wrapText="1" inden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1" fillId="0" borderId="0" xfId="0" applyFont="1" applyFill="1" applyAlignment="1" applyProtection="1">
      <alignment horizontal="left" wrapText="1"/>
    </xf>
    <xf numFmtId="0" fontId="1" fillId="5" borderId="1" xfId="0" applyFont="1" applyFill="1" applyBorder="1" applyProtection="1"/>
    <xf numFmtId="0" fontId="1" fillId="0" borderId="1" xfId="0" applyFont="1" applyBorder="1" applyAlignment="1" applyProtection="1">
      <alignment horizontal="left" vertical="top"/>
    </xf>
    <xf numFmtId="0" fontId="12" fillId="0" borderId="0" xfId="0" applyFont="1" applyAlignment="1" applyProtection="1">
      <alignment horizontal="left" vertical="top" wrapText="1" indent="3"/>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Fill="1" applyBorder="1" applyAlignment="1" applyProtection="1">
      <alignment horizontal="left" vertical="top"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0" fillId="0" borderId="0" xfId="0" applyFont="1" applyAlignment="1" applyProtection="1">
      <alignment horizontal="left" vertical="top"/>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8"/>
  <sheetViews>
    <sheetView showGridLines="0" showRowColHeaders="0" tabSelected="1" showRuler="0" zoomScaleNormal="100" workbookViewId="0">
      <selection activeCell="D13" sqref="D13"/>
    </sheetView>
  </sheetViews>
  <sheetFormatPr defaultColWidth="0" defaultRowHeight="12.75" zeroHeight="1"/>
  <cols>
    <col min="1" max="1" width="4.5703125" style="3" bestFit="1" customWidth="1"/>
    <col min="2" max="2" width="36.28515625" style="2" customWidth="1"/>
    <col min="3" max="3" width="4" style="2" customWidth="1"/>
    <col min="4" max="4" width="45.5703125" style="2" customWidth="1"/>
    <col min="5" max="6" width="3.7109375" style="2" customWidth="1"/>
    <col min="7" max="7" width="9.28515625" style="2" customWidth="1"/>
    <col min="8" max="16384" width="0" style="2" hidden="1"/>
  </cols>
  <sheetData>
    <row r="1" spans="1:6" ht="18">
      <c r="A1" s="455" t="s">
        <v>128</v>
      </c>
      <c r="B1" s="455"/>
      <c r="C1" s="455"/>
      <c r="D1" s="451"/>
    </row>
    <row r="2" spans="1:6">
      <c r="C2" s="456"/>
      <c r="D2" s="456"/>
    </row>
    <row r="3" spans="1:6">
      <c r="A3" s="4"/>
      <c r="B3" s="462" t="s">
        <v>84</v>
      </c>
      <c r="C3" s="39" t="s">
        <v>1113</v>
      </c>
      <c r="D3" s="10" t="s">
        <v>335</v>
      </c>
      <c r="E3" s="11"/>
      <c r="F3" s="11"/>
    </row>
    <row r="4" spans="1:6">
      <c r="A4" s="4"/>
      <c r="B4" s="462"/>
      <c r="C4" s="40"/>
      <c r="D4" s="10" t="s">
        <v>336</v>
      </c>
      <c r="E4" s="11"/>
      <c r="F4" s="11"/>
    </row>
    <row r="5" spans="1:6">
      <c r="A5" s="4"/>
      <c r="B5" s="12"/>
      <c r="C5" s="6"/>
      <c r="D5" s="6"/>
      <c r="E5" s="11"/>
      <c r="F5" s="11"/>
    </row>
    <row r="6" spans="1:6">
      <c r="A6" s="4"/>
      <c r="B6" s="7" t="s">
        <v>85</v>
      </c>
      <c r="C6" s="6"/>
      <c r="D6" s="6"/>
    </row>
    <row r="7" spans="1:6">
      <c r="A7" s="4"/>
      <c r="B7" s="461" t="s">
        <v>1133</v>
      </c>
      <c r="C7" s="461"/>
      <c r="D7" s="461"/>
    </row>
    <row r="8" spans="1:6">
      <c r="A8" s="4"/>
      <c r="B8" s="7"/>
      <c r="C8" s="6"/>
      <c r="D8" s="6"/>
    </row>
    <row r="9" spans="1:6" ht="53.25" customHeight="1">
      <c r="A9" s="13" t="s">
        <v>244</v>
      </c>
      <c r="B9" s="457" t="s">
        <v>472</v>
      </c>
      <c r="C9" s="457"/>
      <c r="D9" s="457"/>
    </row>
    <row r="10" spans="1:6" ht="29.25" customHeight="1">
      <c r="A10" s="4"/>
      <c r="B10" s="458"/>
      <c r="C10" s="459"/>
      <c r="D10" s="460"/>
    </row>
    <row r="11" spans="1:6">
      <c r="C11" s="15"/>
      <c r="D11" s="15"/>
    </row>
    <row r="12" spans="1:6">
      <c r="A12" s="4" t="s">
        <v>467</v>
      </c>
      <c r="B12" s="5" t="s">
        <v>129</v>
      </c>
      <c r="C12" s="16"/>
      <c r="D12" s="17"/>
    </row>
    <row r="13" spans="1:6">
      <c r="A13" s="4"/>
      <c r="B13" s="7" t="s">
        <v>250</v>
      </c>
      <c r="C13" s="18"/>
      <c r="D13" s="43" t="s">
        <v>1119</v>
      </c>
    </row>
    <row r="14" spans="1:6">
      <c r="A14" s="4"/>
      <c r="B14" s="7" t="s">
        <v>130</v>
      </c>
      <c r="C14" s="18"/>
      <c r="D14" s="43" t="s">
        <v>1120</v>
      </c>
    </row>
    <row r="15" spans="1:6">
      <c r="A15" s="4"/>
      <c r="B15" s="19" t="s">
        <v>83</v>
      </c>
      <c r="C15" s="18"/>
      <c r="D15" s="43" t="s">
        <v>1121</v>
      </c>
    </row>
    <row r="16" spans="1:6">
      <c r="A16" s="4"/>
      <c r="B16" s="20" t="s">
        <v>457</v>
      </c>
      <c r="C16" s="18"/>
      <c r="D16" s="43"/>
    </row>
    <row r="17" spans="1:4">
      <c r="A17" s="4"/>
      <c r="B17" s="20" t="s">
        <v>83</v>
      </c>
      <c r="C17" s="18"/>
    </row>
    <row r="18" spans="1:4">
      <c r="A18" s="4"/>
      <c r="B18" s="7" t="s">
        <v>458</v>
      </c>
      <c r="C18" s="392"/>
      <c r="D18" s="43" t="s">
        <v>1122</v>
      </c>
    </row>
    <row r="19" spans="1:4">
      <c r="A19" s="4"/>
      <c r="B19" s="7" t="s">
        <v>131</v>
      </c>
      <c r="C19" s="1"/>
      <c r="D19" s="43" t="s">
        <v>1123</v>
      </c>
    </row>
    <row r="20" spans="1:4">
      <c r="A20" s="4"/>
      <c r="B20" s="7" t="s">
        <v>132</v>
      </c>
      <c r="C20" s="392"/>
      <c r="D20" s="43" t="s">
        <v>1124</v>
      </c>
    </row>
    <row r="21" spans="1:4">
      <c r="A21" s="4"/>
      <c r="B21" s="7" t="s">
        <v>133</v>
      </c>
      <c r="C21" s="392"/>
      <c r="D21" s="43"/>
    </row>
    <row r="22" spans="1:4">
      <c r="A22" s="4"/>
      <c r="B22" s="7" t="s">
        <v>459</v>
      </c>
      <c r="C22" s="392"/>
      <c r="D22" s="43" t="s">
        <v>1125</v>
      </c>
    </row>
    <row r="23" spans="1:4">
      <c r="A23" s="4"/>
      <c r="B23" s="7" t="s">
        <v>83</v>
      </c>
      <c r="C23" s="392"/>
      <c r="D23" s="43" t="s">
        <v>1126</v>
      </c>
    </row>
    <row r="24" spans="1:4">
      <c r="A24" s="4"/>
      <c r="B24" s="7" t="s">
        <v>542</v>
      </c>
      <c r="C24" s="392"/>
      <c r="D24" s="43" t="s">
        <v>1127</v>
      </c>
    </row>
    <row r="25" spans="1:4">
      <c r="A25" s="4"/>
      <c r="B25" s="7" t="s">
        <v>134</v>
      </c>
      <c r="C25" s="1"/>
      <c r="D25" s="43" t="s">
        <v>1128</v>
      </c>
    </row>
    <row r="26" spans="1:4" ht="14.25" customHeight="1">
      <c r="A26" s="13"/>
      <c r="B26" s="391" t="s">
        <v>624</v>
      </c>
      <c r="C26" s="391"/>
      <c r="D26" s="430" t="s">
        <v>1134</v>
      </c>
    </row>
    <row r="27" spans="1:4" ht="14.25" customHeight="1">
      <c r="A27" s="13"/>
      <c r="B27" s="452"/>
      <c r="C27" s="452"/>
      <c r="D27" s="452"/>
    </row>
    <row r="28" spans="1:4" ht="12.75" customHeight="1">
      <c r="A28" s="13"/>
      <c r="B28" s="453" t="s">
        <v>652</v>
      </c>
      <c r="C28" s="453"/>
      <c r="D28" s="453"/>
    </row>
    <row r="29" spans="1:4" ht="12.75" customHeight="1">
      <c r="A29" s="13"/>
      <c r="B29" s="452"/>
      <c r="C29" s="452"/>
      <c r="D29" s="452"/>
    </row>
    <row r="30" spans="1:4"/>
    <row r="31" spans="1:4">
      <c r="A31" s="4" t="s">
        <v>468</v>
      </c>
      <c r="B31" s="449" t="s">
        <v>135</v>
      </c>
      <c r="C31" s="450"/>
      <c r="D31" s="451"/>
    </row>
    <row r="32" spans="1:4">
      <c r="A32" s="4"/>
      <c r="B32" s="21"/>
      <c r="C32" s="22"/>
      <c r="D32" s="23"/>
    </row>
    <row r="33" spans="1:4">
      <c r="A33" s="41" t="s">
        <v>1113</v>
      </c>
      <c r="B33" s="24" t="s">
        <v>136</v>
      </c>
      <c r="C33" s="25"/>
    </row>
    <row r="34" spans="1:4">
      <c r="A34" s="41"/>
      <c r="B34" s="24" t="s">
        <v>137</v>
      </c>
      <c r="C34" s="25"/>
    </row>
    <row r="35" spans="1:4">
      <c r="A35" s="41"/>
      <c r="B35" s="24" t="s">
        <v>138</v>
      </c>
      <c r="C35" s="25"/>
    </row>
    <row r="36" spans="1:4">
      <c r="A36" s="4"/>
      <c r="B36" s="26"/>
    </row>
    <row r="37" spans="1:4">
      <c r="A37" s="4" t="s">
        <v>469</v>
      </c>
      <c r="B37" s="26" t="s">
        <v>460</v>
      </c>
    </row>
    <row r="38" spans="1:4">
      <c r="A38" s="4"/>
      <c r="B38" s="26"/>
    </row>
    <row r="39" spans="1:4">
      <c r="A39" s="41" t="s">
        <v>1113</v>
      </c>
      <c r="B39" s="24" t="s">
        <v>139</v>
      </c>
      <c r="C39" s="25"/>
    </row>
    <row r="40" spans="1:4">
      <c r="A40" s="41"/>
      <c r="B40" s="24" t="s">
        <v>140</v>
      </c>
      <c r="C40" s="25"/>
    </row>
    <row r="41" spans="1:4">
      <c r="A41" s="41"/>
      <c r="B41" s="24" t="s">
        <v>141</v>
      </c>
      <c r="C41" s="25"/>
    </row>
    <row r="42" spans="1:4">
      <c r="A42" s="4"/>
      <c r="B42" s="26"/>
    </row>
    <row r="43" spans="1:4">
      <c r="A43" s="4" t="s">
        <v>470</v>
      </c>
      <c r="B43" s="26" t="s">
        <v>142</v>
      </c>
      <c r="C43" s="27"/>
    </row>
    <row r="44" spans="1:4">
      <c r="A44" s="4"/>
      <c r="B44" s="26"/>
      <c r="C44" s="27"/>
    </row>
    <row r="45" spans="1:4">
      <c r="A45" s="41" t="s">
        <v>1113</v>
      </c>
      <c r="B45" s="24" t="s">
        <v>143</v>
      </c>
      <c r="C45" s="28"/>
      <c r="D45" s="454" t="s">
        <v>655</v>
      </c>
    </row>
    <row r="46" spans="1:4">
      <c r="A46" s="41"/>
      <c r="B46" s="24" t="s">
        <v>144</v>
      </c>
      <c r="C46" s="28"/>
      <c r="D46" s="454"/>
    </row>
    <row r="47" spans="1:4">
      <c r="A47" s="41"/>
      <c r="B47" s="24" t="s">
        <v>145</v>
      </c>
      <c r="C47" s="28"/>
      <c r="D47" s="454"/>
    </row>
    <row r="48" spans="1:4">
      <c r="A48" s="41"/>
      <c r="B48" s="30" t="s">
        <v>146</v>
      </c>
      <c r="C48" s="28"/>
    </row>
    <row r="49" spans="1:4">
      <c r="A49" s="41"/>
      <c r="B49" s="24" t="s">
        <v>147</v>
      </c>
      <c r="C49" s="28"/>
    </row>
    <row r="50" spans="1:4">
      <c r="A50" s="41"/>
      <c r="B50" s="24" t="s">
        <v>148</v>
      </c>
      <c r="C50" s="31"/>
      <c r="D50" s="31"/>
    </row>
    <row r="51" spans="1:4">
      <c r="A51" s="4"/>
      <c r="B51" s="447"/>
      <c r="C51" s="447"/>
      <c r="D51" s="447"/>
    </row>
    <row r="52" spans="1:4">
      <c r="A52" s="4"/>
      <c r="B52" s="7"/>
      <c r="C52" s="31"/>
      <c r="D52" s="31"/>
    </row>
    <row r="53" spans="1:4">
      <c r="A53" s="41"/>
      <c r="B53" s="24" t="s">
        <v>149</v>
      </c>
      <c r="C53" s="31"/>
      <c r="D53" s="31"/>
    </row>
    <row r="54" spans="1:4">
      <c r="A54" s="4"/>
      <c r="B54" s="448"/>
      <c r="C54" s="448"/>
      <c r="D54" s="448"/>
    </row>
    <row r="55" spans="1:4">
      <c r="A55" s="4" t="s">
        <v>471</v>
      </c>
      <c r="B55" s="26" t="s">
        <v>461</v>
      </c>
    </row>
    <row r="56" spans="1:4">
      <c r="A56" s="4"/>
      <c r="B56" s="26"/>
    </row>
    <row r="57" spans="1:4">
      <c r="A57" s="41"/>
      <c r="B57" s="24" t="s">
        <v>150</v>
      </c>
      <c r="C57" s="25"/>
    </row>
    <row r="58" spans="1:4">
      <c r="A58" s="41"/>
      <c r="B58" s="24" t="s">
        <v>151</v>
      </c>
      <c r="C58" s="25"/>
    </row>
    <row r="59" spans="1:4">
      <c r="A59" s="41"/>
      <c r="B59" s="24" t="s">
        <v>152</v>
      </c>
      <c r="C59" s="25"/>
    </row>
    <row r="60" spans="1:4">
      <c r="A60" s="41"/>
      <c r="B60" s="24" t="s">
        <v>153</v>
      </c>
      <c r="C60" s="25"/>
    </row>
    <row r="61" spans="1:4">
      <c r="A61" s="41"/>
      <c r="B61" s="24" t="s">
        <v>154</v>
      </c>
      <c r="C61" s="25"/>
    </row>
    <row r="62" spans="1:4">
      <c r="A62" s="41" t="s">
        <v>1113</v>
      </c>
      <c r="B62" s="24" t="s">
        <v>155</v>
      </c>
      <c r="C62" s="25"/>
    </row>
    <row r="63" spans="1:4">
      <c r="A63" s="41" t="s">
        <v>1113</v>
      </c>
      <c r="B63" s="24" t="s">
        <v>156</v>
      </c>
      <c r="C63" s="25"/>
    </row>
    <row r="64" spans="1:4">
      <c r="A64" s="41" t="s">
        <v>1113</v>
      </c>
      <c r="B64" s="24" t="s">
        <v>157</v>
      </c>
      <c r="C64" s="25"/>
    </row>
    <row r="65" spans="1:3">
      <c r="A65" s="41" t="s">
        <v>1113</v>
      </c>
      <c r="B65" s="24" t="s">
        <v>158</v>
      </c>
      <c r="C65" s="25"/>
    </row>
    <row r="66" spans="1:3" ht="14.25" customHeight="1">
      <c r="A66" s="41" t="s">
        <v>1113</v>
      </c>
      <c r="B66" s="32" t="s">
        <v>653</v>
      </c>
      <c r="C66" s="25"/>
    </row>
    <row r="67" spans="1:3" ht="14.25" customHeight="1">
      <c r="A67" s="41" t="s">
        <v>1113</v>
      </c>
      <c r="B67" s="32" t="s">
        <v>654</v>
      </c>
      <c r="C67" s="25"/>
    </row>
    <row r="68" spans="1:3">
      <c r="A68" s="41"/>
      <c r="B68" s="33" t="s">
        <v>365</v>
      </c>
      <c r="C68" s="25"/>
    </row>
    <row r="69" spans="1:3">
      <c r="A69" s="34" t="s">
        <v>471</v>
      </c>
      <c r="B69" s="35" t="s">
        <v>365</v>
      </c>
      <c r="C69" s="36"/>
    </row>
    <row r="70" spans="1:3">
      <c r="A70" s="37"/>
      <c r="B70" s="38"/>
      <c r="C70" s="38"/>
    </row>
    <row r="71" spans="1:3" hidden="1">
      <c r="A71" s="37"/>
      <c r="B71" s="38"/>
      <c r="C71" s="38"/>
    </row>
    <row r="72" spans="1:3"/>
    <row r="73" spans="1:3"/>
    <row r="74" spans="1:3"/>
    <row r="75" spans="1:3"/>
    <row r="76" spans="1:3"/>
    <row r="77" spans="1:3"/>
    <row r="78" spans="1:3"/>
    <row r="79" spans="1:3"/>
    <row r="80" spans="1:3"/>
    <row r="81"/>
    <row r="82"/>
    <row r="83"/>
    <row r="84"/>
    <row r="85"/>
    <row r="86"/>
    <row r="87"/>
    <row r="88"/>
  </sheetData>
  <mergeCells count="13">
    <mergeCell ref="A1:D1"/>
    <mergeCell ref="C2:D2"/>
    <mergeCell ref="B9:D9"/>
    <mergeCell ref="B10:D10"/>
    <mergeCell ref="B7:D7"/>
    <mergeCell ref="B3:B4"/>
    <mergeCell ref="B51:D51"/>
    <mergeCell ref="B54:D54"/>
    <mergeCell ref="B31:D31"/>
    <mergeCell ref="B27:D27"/>
    <mergeCell ref="B28:D28"/>
    <mergeCell ref="D45:D47"/>
    <mergeCell ref="B29:D29"/>
  </mergeCells>
  <phoneticPr fontId="0" type="noConversion"/>
  <pageMargins left="0.75" right="0.75" top="1" bottom="1" header="0.5" footer="0.5"/>
  <pageSetup scale="70" orientation="portrait" r:id="rId1"/>
  <headerFooter alignWithMargins="0">
    <oddHeader>&amp;L&amp;G&amp;RCommon Data Set 2021-2022</oddHeader>
    <oddFooter>&amp;LPrepared by the Stony Brook University Office of Institutional Research, Planning Effectiveness, January  06, 2022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1"/>
  <sheetViews>
    <sheetView showGridLines="0" showRowColHeaders="0" showRuler="0" topLeftCell="A58" zoomScaleNormal="100" workbookViewId="0">
      <selection activeCell="B13" sqref="B13"/>
    </sheetView>
  </sheetViews>
  <sheetFormatPr defaultColWidth="0" defaultRowHeight="12.75" zeroHeight="1"/>
  <cols>
    <col min="1" max="1" width="4.42578125" style="45" customWidth="1"/>
    <col min="2" max="2" width="27.7109375" style="44" customWidth="1"/>
    <col min="3" max="3" width="14.28515625" style="44" customWidth="1"/>
    <col min="4" max="4" width="14.7109375" style="44" customWidth="1"/>
    <col min="5" max="6" width="15.42578125" style="44" customWidth="1"/>
    <col min="7" max="7" width="0.7109375" style="44" customWidth="1"/>
    <col min="8" max="16384" width="0" style="44" hidden="1"/>
  </cols>
  <sheetData>
    <row r="1" spans="1:6" ht="18">
      <c r="A1" s="455" t="s">
        <v>159</v>
      </c>
      <c r="B1" s="455"/>
      <c r="C1" s="455"/>
      <c r="D1" s="455"/>
      <c r="E1" s="455"/>
      <c r="F1" s="455"/>
    </row>
    <row r="2" spans="1:6"/>
    <row r="3" spans="1:6" ht="14.25" customHeight="1">
      <c r="A3" s="4" t="s">
        <v>80</v>
      </c>
      <c r="B3" s="483" t="s">
        <v>656</v>
      </c>
      <c r="C3" s="484"/>
      <c r="D3" s="484"/>
      <c r="E3" s="484"/>
      <c r="F3" s="484"/>
    </row>
    <row r="4" spans="1:6" ht="26.25" customHeight="1">
      <c r="A4" s="4"/>
      <c r="B4" s="471" t="s">
        <v>1058</v>
      </c>
      <c r="C4" s="471"/>
      <c r="D4" s="471"/>
      <c r="E4" s="471"/>
      <c r="F4" s="471"/>
    </row>
    <row r="5" spans="1:6" ht="28.5" customHeight="1">
      <c r="A5" s="4"/>
      <c r="B5" s="488" t="s">
        <v>874</v>
      </c>
      <c r="C5" s="488"/>
      <c r="D5" s="488"/>
      <c r="E5" s="488"/>
      <c r="F5" s="488"/>
    </row>
    <row r="6" spans="1:6">
      <c r="A6" s="4"/>
      <c r="B6" s="489"/>
      <c r="C6" s="485" t="s">
        <v>160</v>
      </c>
      <c r="D6" s="485"/>
      <c r="E6" s="485" t="s">
        <v>161</v>
      </c>
      <c r="F6" s="485"/>
    </row>
    <row r="7" spans="1:6">
      <c r="A7" s="4"/>
      <c r="B7" s="489"/>
      <c r="C7" s="431" t="s">
        <v>162</v>
      </c>
      <c r="D7" s="431" t="s">
        <v>163</v>
      </c>
      <c r="E7" s="431" t="s">
        <v>162</v>
      </c>
      <c r="F7" s="431" t="s">
        <v>163</v>
      </c>
    </row>
    <row r="8" spans="1:6">
      <c r="A8" s="4"/>
      <c r="B8" s="432" t="s">
        <v>164</v>
      </c>
      <c r="C8" s="431"/>
      <c r="D8" s="431"/>
      <c r="E8" s="431"/>
      <c r="F8" s="431"/>
    </row>
    <row r="9" spans="1:6" ht="25.5">
      <c r="A9" s="4"/>
      <c r="B9" s="433" t="s">
        <v>165</v>
      </c>
      <c r="C9" s="434">
        <v>1588</v>
      </c>
      <c r="D9" s="435">
        <v>1819</v>
      </c>
      <c r="E9" s="435">
        <v>5</v>
      </c>
      <c r="F9" s="435">
        <v>4</v>
      </c>
    </row>
    <row r="10" spans="1:6">
      <c r="A10" s="4"/>
      <c r="B10" s="436" t="s">
        <v>166</v>
      </c>
      <c r="C10" s="435">
        <v>561</v>
      </c>
      <c r="D10" s="435">
        <v>720</v>
      </c>
      <c r="E10" s="435">
        <v>51</v>
      </c>
      <c r="F10" s="435">
        <v>72</v>
      </c>
    </row>
    <row r="11" spans="1:6">
      <c r="A11" s="4"/>
      <c r="B11" s="436" t="s">
        <v>167</v>
      </c>
      <c r="C11" s="435">
        <v>5971</v>
      </c>
      <c r="D11" s="435">
        <v>5974</v>
      </c>
      <c r="E11" s="435">
        <v>597</v>
      </c>
      <c r="F11" s="435">
        <v>538</v>
      </c>
    </row>
    <row r="12" spans="1:6">
      <c r="A12" s="4"/>
      <c r="B12" s="437" t="s">
        <v>168</v>
      </c>
      <c r="C12" s="438">
        <f>SUM(C9:C11)</f>
        <v>8120</v>
      </c>
      <c r="D12" s="438">
        <f>SUM(D9:D11)</f>
        <v>8513</v>
      </c>
      <c r="E12" s="438">
        <f>SUM(E9:E11)</f>
        <v>653</v>
      </c>
      <c r="F12" s="438">
        <f>SUM(F9:F11)</f>
        <v>614</v>
      </c>
    </row>
    <row r="13" spans="1:6" ht="25.5">
      <c r="A13" s="4"/>
      <c r="B13" s="433" t="s">
        <v>273</v>
      </c>
      <c r="C13" s="435">
        <v>20</v>
      </c>
      <c r="D13" s="435">
        <v>45</v>
      </c>
      <c r="E13" s="435">
        <v>17</v>
      </c>
      <c r="F13" s="435">
        <v>17</v>
      </c>
    </row>
    <row r="14" spans="1:6">
      <c r="A14" s="4"/>
      <c r="B14" s="437" t="s">
        <v>274</v>
      </c>
      <c r="C14" s="438">
        <f>SUM(C12:C13)</f>
        <v>8140</v>
      </c>
      <c r="D14" s="438">
        <f>SUM(D12:D13)</f>
        <v>8558</v>
      </c>
      <c r="E14" s="438">
        <f>SUM(E12:E13)</f>
        <v>670</v>
      </c>
      <c r="F14" s="438">
        <f>SUM(F12:F13)</f>
        <v>631</v>
      </c>
    </row>
    <row r="15" spans="1:6">
      <c r="A15" s="4"/>
      <c r="B15" s="432" t="s">
        <v>517</v>
      </c>
      <c r="C15" s="439"/>
      <c r="D15" s="439"/>
      <c r="E15" s="439"/>
      <c r="F15" s="439"/>
    </row>
    <row r="16" spans="1:6">
      <c r="A16" s="4"/>
      <c r="B16" s="440" t="s">
        <v>518</v>
      </c>
      <c r="C16" s="441">
        <v>866</v>
      </c>
      <c r="D16" s="441">
        <v>839</v>
      </c>
      <c r="E16" s="441">
        <v>143</v>
      </c>
      <c r="F16" s="441">
        <v>330</v>
      </c>
    </row>
    <row r="17" spans="1:6">
      <c r="A17" s="4"/>
      <c r="B17" s="440" t="s">
        <v>167</v>
      </c>
      <c r="C17" s="441">
        <v>1978</v>
      </c>
      <c r="D17" s="441">
        <v>2053</v>
      </c>
      <c r="E17" s="441">
        <v>561</v>
      </c>
      <c r="F17" s="441">
        <v>1648</v>
      </c>
    </row>
    <row r="18" spans="1:6" ht="25.5">
      <c r="A18" s="4"/>
      <c r="B18" s="442" t="s">
        <v>519</v>
      </c>
      <c r="C18" s="441">
        <v>13</v>
      </c>
      <c r="D18" s="441">
        <v>10</v>
      </c>
      <c r="E18" s="441">
        <v>61</v>
      </c>
      <c r="F18" s="441">
        <v>107</v>
      </c>
    </row>
    <row r="19" spans="1:6">
      <c r="A19" s="4"/>
      <c r="B19" s="437" t="s">
        <v>520</v>
      </c>
      <c r="C19" s="443">
        <f>SUM(C16:C18)</f>
        <v>2857</v>
      </c>
      <c r="D19" s="443">
        <f t="shared" ref="D19:F19" si="0">SUM(D16:D18)</f>
        <v>2902</v>
      </c>
      <c r="E19" s="443">
        <f t="shared" si="0"/>
        <v>765</v>
      </c>
      <c r="F19" s="443">
        <f t="shared" si="0"/>
        <v>2085</v>
      </c>
    </row>
    <row r="20" spans="1:6">
      <c r="A20" s="4"/>
      <c r="B20" s="437" t="s">
        <v>657</v>
      </c>
      <c r="C20" s="444">
        <f>SUM(C14, C19)</f>
        <v>10997</v>
      </c>
      <c r="D20" s="444">
        <f t="shared" ref="D20:F20" si="1">SUM(D14, D19)</f>
        <v>11460</v>
      </c>
      <c r="E20" s="444">
        <f t="shared" si="1"/>
        <v>1435</v>
      </c>
      <c r="F20" s="444">
        <f t="shared" si="1"/>
        <v>2716</v>
      </c>
    </row>
    <row r="21" spans="1:6">
      <c r="A21" s="4"/>
      <c r="B21" s="46"/>
      <c r="C21" s="47"/>
      <c r="D21" s="48"/>
      <c r="E21" s="48"/>
      <c r="F21" s="48"/>
    </row>
    <row r="22" spans="1:6">
      <c r="A22" s="4"/>
      <c r="B22" s="49" t="s">
        <v>521</v>
      </c>
      <c r="C22" s="50">
        <f>SUM(C14:F14)</f>
        <v>17999</v>
      </c>
      <c r="D22" s="49"/>
      <c r="E22" s="49"/>
      <c r="F22" s="51"/>
    </row>
    <row r="23" spans="1:6">
      <c r="A23" s="4"/>
      <c r="B23" s="52" t="s">
        <v>366</v>
      </c>
      <c r="C23" s="53">
        <f>SUM(C19:F19)</f>
        <v>8609</v>
      </c>
      <c r="D23" s="52"/>
      <c r="E23" s="52"/>
      <c r="F23" s="54"/>
    </row>
    <row r="24" spans="1:6">
      <c r="A24" s="4"/>
      <c r="B24" s="55" t="s">
        <v>522</v>
      </c>
      <c r="C24" s="56">
        <f>SUM(C22:C23)</f>
        <v>26608</v>
      </c>
      <c r="D24" s="55"/>
      <c r="E24" s="55"/>
      <c r="F24" s="57"/>
    </row>
    <row r="25" spans="1:6" s="49" customFormat="1" ht="22.5" customHeight="1">
      <c r="A25" s="58" t="s">
        <v>81</v>
      </c>
      <c r="B25" s="486" t="s">
        <v>658</v>
      </c>
      <c r="C25" s="487"/>
      <c r="D25" s="487"/>
      <c r="E25" s="487"/>
      <c r="F25" s="487"/>
    </row>
    <row r="26" spans="1:6" ht="27.75" customHeight="1">
      <c r="A26" s="4"/>
      <c r="B26" s="471" t="s">
        <v>1059</v>
      </c>
      <c r="C26" s="471"/>
      <c r="D26" s="471"/>
      <c r="E26" s="471"/>
      <c r="F26" s="471"/>
    </row>
    <row r="27" spans="1:6" ht="15" customHeight="1">
      <c r="A27" s="4"/>
      <c r="B27" s="471" t="s">
        <v>875</v>
      </c>
      <c r="C27" s="471"/>
      <c r="D27" s="471"/>
      <c r="E27" s="471"/>
      <c r="F27" s="471"/>
    </row>
    <row r="28" spans="1:6" ht="15.75" customHeight="1">
      <c r="A28" s="4"/>
      <c r="B28" s="471" t="s">
        <v>876</v>
      </c>
      <c r="C28" s="471"/>
      <c r="D28" s="471"/>
      <c r="E28" s="471"/>
      <c r="F28" s="471"/>
    </row>
    <row r="29" spans="1:6" ht="42" customHeight="1">
      <c r="A29" s="4"/>
      <c r="B29" s="471" t="s">
        <v>1135</v>
      </c>
      <c r="C29" s="471"/>
      <c r="D29" s="471"/>
      <c r="E29" s="471"/>
      <c r="F29" s="471"/>
    </row>
    <row r="30" spans="1:6" ht="60">
      <c r="A30" s="4"/>
      <c r="B30" s="465"/>
      <c r="C30" s="465"/>
      <c r="D30" s="59" t="s">
        <v>523</v>
      </c>
      <c r="E30" s="60" t="s">
        <v>659</v>
      </c>
      <c r="F30" s="60" t="s">
        <v>660</v>
      </c>
    </row>
    <row r="31" spans="1:6">
      <c r="A31" s="4"/>
      <c r="B31" s="466" t="s">
        <v>524</v>
      </c>
      <c r="C31" s="466"/>
      <c r="D31" s="61">
        <v>200</v>
      </c>
      <c r="E31" s="61">
        <v>1778</v>
      </c>
      <c r="F31" s="61">
        <v>1838</v>
      </c>
    </row>
    <row r="32" spans="1:6">
      <c r="A32" s="4"/>
      <c r="B32" s="480" t="s">
        <v>617</v>
      </c>
      <c r="C32" s="481"/>
      <c r="D32" s="61">
        <v>490</v>
      </c>
      <c r="E32" s="61">
        <v>2546</v>
      </c>
      <c r="F32" s="61">
        <v>2547</v>
      </c>
    </row>
    <row r="33" spans="1:6">
      <c r="A33" s="4"/>
      <c r="B33" s="477" t="s">
        <v>0</v>
      </c>
      <c r="C33" s="477"/>
      <c r="D33" s="61">
        <v>197</v>
      </c>
      <c r="E33" s="61">
        <v>1106</v>
      </c>
      <c r="F33" s="61">
        <v>1110</v>
      </c>
    </row>
    <row r="34" spans="1:6">
      <c r="A34" s="4"/>
      <c r="B34" s="482" t="s">
        <v>72</v>
      </c>
      <c r="C34" s="481"/>
      <c r="D34" s="61">
        <v>904</v>
      </c>
      <c r="E34" s="61">
        <v>5163</v>
      </c>
      <c r="F34" s="61">
        <v>5175</v>
      </c>
    </row>
    <row r="35" spans="1:6" ht="15" customHeight="1">
      <c r="A35" s="4"/>
      <c r="B35" s="477" t="s">
        <v>1</v>
      </c>
      <c r="C35" s="477"/>
      <c r="D35" s="61">
        <v>2</v>
      </c>
      <c r="E35" s="61">
        <v>11</v>
      </c>
      <c r="F35" s="61">
        <v>11</v>
      </c>
    </row>
    <row r="36" spans="1:6">
      <c r="A36" s="4"/>
      <c r="B36" s="477" t="s">
        <v>2</v>
      </c>
      <c r="C36" s="477"/>
      <c r="D36" s="61">
        <v>1302</v>
      </c>
      <c r="E36" s="61">
        <v>5619</v>
      </c>
      <c r="F36" s="61">
        <v>5622</v>
      </c>
    </row>
    <row r="37" spans="1:6" ht="26.25" customHeight="1">
      <c r="A37" s="4"/>
      <c r="B37" s="478" t="s">
        <v>3</v>
      </c>
      <c r="C37" s="479"/>
      <c r="D37" s="61">
        <v>3</v>
      </c>
      <c r="E37" s="61">
        <v>12</v>
      </c>
      <c r="F37" s="61">
        <v>12</v>
      </c>
    </row>
    <row r="38" spans="1:6">
      <c r="A38" s="4"/>
      <c r="B38" s="477" t="s">
        <v>4</v>
      </c>
      <c r="C38" s="477"/>
      <c r="D38" s="61">
        <v>110</v>
      </c>
      <c r="E38" s="61">
        <v>517</v>
      </c>
      <c r="F38" s="61">
        <v>519</v>
      </c>
    </row>
    <row r="39" spans="1:6">
      <c r="A39" s="4"/>
      <c r="B39" s="477" t="s">
        <v>5</v>
      </c>
      <c r="C39" s="477"/>
      <c r="D39" s="61">
        <v>208</v>
      </c>
      <c r="E39" s="61">
        <v>1148</v>
      </c>
      <c r="F39" s="61">
        <v>1165</v>
      </c>
    </row>
    <row r="40" spans="1:6">
      <c r="A40" s="4"/>
      <c r="B40" s="463" t="s">
        <v>73</v>
      </c>
      <c r="C40" s="463"/>
      <c r="D40" s="62">
        <f>SUM(D31:D39)</f>
        <v>3416</v>
      </c>
      <c r="E40" s="62">
        <f>SUM(E31:E39)</f>
        <v>17900</v>
      </c>
      <c r="F40" s="62">
        <f>SUM(F31:F39)</f>
        <v>17999</v>
      </c>
    </row>
    <row r="41" spans="1:6"/>
    <row r="42" spans="1:6" ht="15.75">
      <c r="B42" s="63" t="s">
        <v>74</v>
      </c>
    </row>
    <row r="43" spans="1:6">
      <c r="A43" s="4" t="s">
        <v>82</v>
      </c>
      <c r="B43" s="26" t="s">
        <v>1060</v>
      </c>
      <c r="F43" s="64"/>
    </row>
    <row r="44" spans="1:6">
      <c r="A44" s="4"/>
      <c r="B44" s="65" t="s">
        <v>75</v>
      </c>
      <c r="C44" s="66"/>
      <c r="F44" s="64"/>
    </row>
    <row r="45" spans="1:6">
      <c r="A45" s="4"/>
      <c r="B45" s="65" t="s">
        <v>76</v>
      </c>
      <c r="C45" s="66"/>
      <c r="F45" s="64"/>
    </row>
    <row r="46" spans="1:6">
      <c r="A46" s="4"/>
      <c r="B46" s="65" t="s">
        <v>77</v>
      </c>
      <c r="C46" s="66">
        <v>4609</v>
      </c>
      <c r="F46" s="64"/>
    </row>
    <row r="47" spans="1:6">
      <c r="A47" s="4"/>
      <c r="B47" s="65" t="s">
        <v>462</v>
      </c>
      <c r="C47" s="66">
        <v>105</v>
      </c>
      <c r="F47" s="64"/>
    </row>
    <row r="48" spans="1:6">
      <c r="A48" s="4"/>
      <c r="B48" s="65" t="s">
        <v>78</v>
      </c>
      <c r="C48" s="66">
        <v>2480</v>
      </c>
      <c r="F48" s="64"/>
    </row>
    <row r="49" spans="1:256">
      <c r="A49" s="4"/>
      <c r="B49" s="65" t="s">
        <v>79</v>
      </c>
      <c r="C49" s="66">
        <v>247</v>
      </c>
      <c r="F49" s="64"/>
    </row>
    <row r="50" spans="1:256" ht="25.5">
      <c r="A50" s="4"/>
      <c r="B50" s="67" t="s">
        <v>367</v>
      </c>
      <c r="C50" s="66">
        <v>314</v>
      </c>
      <c r="F50" s="64"/>
    </row>
    <row r="51" spans="1:256" ht="24.75" customHeight="1">
      <c r="A51" s="4"/>
      <c r="B51" s="68" t="s">
        <v>368</v>
      </c>
      <c r="C51" s="66">
        <v>347</v>
      </c>
      <c r="F51" s="64"/>
    </row>
    <row r="52" spans="1:256">
      <c r="A52" s="4"/>
      <c r="B52" s="69" t="s">
        <v>369</v>
      </c>
      <c r="C52" s="66"/>
      <c r="F52" s="64"/>
    </row>
    <row r="53" spans="1:256" ht="15">
      <c r="A53" s="3"/>
      <c r="B53" s="70" t="s">
        <v>661</v>
      </c>
      <c r="C53" s="71"/>
      <c r="D53" s="71"/>
      <c r="E53" s="71"/>
      <c r="F53" s="71"/>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24.75" customHeight="1">
      <c r="A54" s="3"/>
      <c r="B54" s="464" t="s">
        <v>662</v>
      </c>
      <c r="C54" s="464"/>
      <c r="D54" s="464"/>
      <c r="E54" s="464"/>
      <c r="F54" s="464"/>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46.5" customHeight="1">
      <c r="A55" s="3"/>
      <c r="B55" s="464" t="s">
        <v>1061</v>
      </c>
      <c r="C55" s="464"/>
      <c r="D55" s="464"/>
      <c r="E55" s="464"/>
      <c r="F55" s="464"/>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54.75" customHeight="1">
      <c r="A56" s="3"/>
      <c r="B56" s="464" t="s">
        <v>1078</v>
      </c>
      <c r="C56" s="464"/>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64"/>
      <c r="IK56" s="464"/>
      <c r="IL56" s="464"/>
      <c r="IM56" s="464"/>
      <c r="IN56" s="464"/>
      <c r="IO56" s="464"/>
      <c r="IP56" s="464"/>
      <c r="IQ56" s="464"/>
      <c r="IR56" s="464"/>
      <c r="IS56" s="464"/>
      <c r="IT56" s="464"/>
      <c r="IU56" s="464"/>
      <c r="IV56" s="464"/>
    </row>
    <row r="57" spans="1:256" s="72" customFormat="1" ht="54.75" customHeight="1">
      <c r="A57" s="3"/>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64"/>
      <c r="IK57" s="464"/>
      <c r="IL57" s="464"/>
      <c r="IM57" s="464"/>
      <c r="IN57" s="464"/>
      <c r="IO57" s="464"/>
      <c r="IP57" s="464"/>
      <c r="IQ57" s="464"/>
      <c r="IR57" s="464"/>
      <c r="IS57" s="464"/>
      <c r="IT57" s="464"/>
      <c r="IU57" s="464"/>
      <c r="IV57" s="464"/>
    </row>
    <row r="58" spans="1:256" s="72" customFormat="1" ht="41.25" customHeight="1">
      <c r="A58" s="3"/>
      <c r="B58" s="464"/>
      <c r="C58" s="464"/>
      <c r="D58" s="464"/>
      <c r="E58" s="464"/>
      <c r="F58" s="464"/>
      <c r="G58" s="464"/>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64"/>
      <c r="IK58" s="464"/>
      <c r="IL58" s="464"/>
      <c r="IM58" s="464"/>
      <c r="IN58" s="464"/>
      <c r="IO58" s="464"/>
      <c r="IP58" s="464"/>
      <c r="IQ58" s="464"/>
      <c r="IR58" s="464"/>
      <c r="IS58" s="464"/>
      <c r="IT58" s="464"/>
      <c r="IU58" s="464"/>
      <c r="IV58" s="464"/>
    </row>
    <row r="59" spans="1:256" s="72" customFormat="1" ht="27.75" customHeight="1">
      <c r="A59" s="3"/>
      <c r="B59" s="476" t="s">
        <v>877</v>
      </c>
      <c r="C59" s="476"/>
      <c r="D59" s="476"/>
      <c r="E59" s="476"/>
      <c r="F59" s="476"/>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c r="HE59" s="71"/>
      <c r="HF59" s="71"/>
      <c r="HG59" s="71"/>
      <c r="HH59" s="71"/>
      <c r="HI59" s="71"/>
      <c r="HJ59" s="71"/>
      <c r="HK59" s="71"/>
      <c r="HL59" s="71"/>
      <c r="HM59" s="71"/>
      <c r="HN59" s="71"/>
      <c r="HO59" s="71"/>
      <c r="HP59" s="71"/>
      <c r="HQ59" s="71"/>
      <c r="HR59" s="71"/>
      <c r="HS59" s="71"/>
      <c r="HT59" s="71"/>
      <c r="HU59" s="71"/>
      <c r="HV59" s="71"/>
      <c r="HW59" s="71"/>
      <c r="HX59" s="71"/>
      <c r="HY59" s="71"/>
      <c r="HZ59" s="71"/>
      <c r="IA59" s="71"/>
      <c r="IB59" s="71"/>
      <c r="IC59" s="71"/>
      <c r="ID59" s="71"/>
      <c r="IE59" s="71"/>
      <c r="IF59" s="71"/>
      <c r="IG59" s="71"/>
      <c r="IH59" s="71"/>
      <c r="II59" s="71"/>
      <c r="IJ59" s="71"/>
      <c r="IK59" s="71"/>
      <c r="IL59" s="71"/>
      <c r="IM59" s="71"/>
      <c r="IN59" s="71"/>
      <c r="IO59" s="71"/>
      <c r="IP59" s="71"/>
      <c r="IQ59" s="71"/>
      <c r="IR59" s="71"/>
      <c r="IS59" s="71"/>
      <c r="IT59" s="71"/>
      <c r="IU59" s="71"/>
      <c r="IV59" s="71"/>
    </row>
    <row r="60" spans="1:256" s="72" customFormat="1" ht="26.25" customHeight="1">
      <c r="A60" s="3"/>
      <c r="B60" s="469" t="s">
        <v>1079</v>
      </c>
      <c r="C60" s="469"/>
      <c r="D60" s="469"/>
      <c r="E60" s="469"/>
      <c r="F60" s="469"/>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row>
    <row r="61" spans="1:256" s="72" customFormat="1" ht="26.25" customHeight="1">
      <c r="A61" s="3"/>
      <c r="B61" s="470" t="s">
        <v>1080</v>
      </c>
      <c r="C61" s="470"/>
      <c r="D61" s="470"/>
      <c r="E61" s="470"/>
      <c r="F61" s="470"/>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row>
    <row r="62" spans="1:256" s="72" customFormat="1" ht="54.75" customHeight="1">
      <c r="A62" s="3"/>
      <c r="B62" s="474"/>
      <c r="C62" s="472" t="s">
        <v>629</v>
      </c>
      <c r="D62" s="472" t="s">
        <v>631</v>
      </c>
      <c r="E62" s="472" t="s">
        <v>630</v>
      </c>
      <c r="F62" s="472" t="s">
        <v>672</v>
      </c>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c r="HA62" s="71"/>
      <c r="HB62" s="71"/>
      <c r="HC62" s="71"/>
      <c r="HD62" s="71"/>
      <c r="HE62" s="71"/>
      <c r="HF62" s="71"/>
      <c r="HG62" s="71"/>
      <c r="HH62" s="71"/>
      <c r="HI62" s="71"/>
      <c r="HJ62" s="71"/>
      <c r="HK62" s="71"/>
      <c r="HL62" s="71"/>
      <c r="HM62" s="71"/>
      <c r="HN62" s="71"/>
      <c r="HO62" s="71"/>
      <c r="HP62" s="71"/>
      <c r="HQ62" s="71"/>
      <c r="HR62" s="71"/>
      <c r="HS62" s="71"/>
      <c r="HT62" s="71"/>
      <c r="HU62" s="71"/>
      <c r="HV62" s="71"/>
      <c r="HW62" s="71"/>
      <c r="HX62" s="71"/>
      <c r="HY62" s="71"/>
      <c r="HZ62" s="71"/>
      <c r="IA62" s="71"/>
      <c r="IB62" s="71"/>
      <c r="IC62" s="71"/>
      <c r="ID62" s="71"/>
      <c r="IE62" s="71"/>
      <c r="IF62" s="71"/>
      <c r="IG62" s="71"/>
      <c r="IH62" s="71"/>
      <c r="II62" s="71"/>
      <c r="IJ62" s="71"/>
      <c r="IK62" s="71"/>
      <c r="IL62" s="71"/>
      <c r="IM62" s="71"/>
      <c r="IN62" s="71"/>
      <c r="IO62" s="71"/>
      <c r="IP62" s="71"/>
      <c r="IQ62" s="71"/>
      <c r="IR62" s="71"/>
      <c r="IS62" s="71"/>
      <c r="IT62" s="71"/>
      <c r="IU62" s="71"/>
      <c r="IV62" s="71"/>
    </row>
    <row r="63" spans="1:256" s="72" customFormat="1" ht="24" customHeight="1">
      <c r="A63" s="3"/>
      <c r="B63" s="475"/>
      <c r="C63" s="473"/>
      <c r="D63" s="473"/>
      <c r="E63" s="473"/>
      <c r="F63" s="473"/>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c r="GH63" s="71"/>
      <c r="GI63" s="71"/>
      <c r="GJ63" s="71"/>
      <c r="GK63" s="71"/>
      <c r="GL63" s="71"/>
      <c r="GM63" s="71"/>
      <c r="GN63" s="71"/>
      <c r="GO63" s="71"/>
      <c r="GP63" s="71"/>
      <c r="GQ63" s="71"/>
      <c r="GR63" s="71"/>
      <c r="GS63" s="71"/>
      <c r="GT63" s="71"/>
      <c r="GU63" s="71"/>
      <c r="GV63" s="71"/>
      <c r="GW63" s="71"/>
      <c r="GX63" s="71"/>
      <c r="GY63" s="71"/>
      <c r="GZ63" s="71"/>
      <c r="HA63" s="71"/>
      <c r="HB63" s="71"/>
      <c r="HC63" s="71"/>
      <c r="HD63" s="71"/>
      <c r="HE63" s="71"/>
      <c r="HF63" s="71"/>
      <c r="HG63" s="71"/>
      <c r="HH63" s="71"/>
      <c r="HI63" s="71"/>
      <c r="HJ63" s="71"/>
      <c r="HK63" s="71"/>
      <c r="HL63" s="71"/>
      <c r="HM63" s="71"/>
      <c r="HN63" s="71"/>
      <c r="HO63" s="71"/>
      <c r="HP63" s="71"/>
      <c r="HQ63" s="71"/>
      <c r="HR63" s="71"/>
      <c r="HS63" s="71"/>
      <c r="HT63" s="71"/>
      <c r="HU63" s="71"/>
      <c r="HV63" s="71"/>
      <c r="HW63" s="71"/>
      <c r="HX63" s="71"/>
      <c r="HY63" s="71"/>
      <c r="HZ63" s="71"/>
      <c r="IA63" s="71"/>
      <c r="IB63" s="71"/>
      <c r="IC63" s="71"/>
      <c r="ID63" s="71"/>
      <c r="IE63" s="71"/>
      <c r="IF63" s="71"/>
      <c r="IG63" s="71"/>
      <c r="IH63" s="71"/>
      <c r="II63" s="71"/>
      <c r="IJ63" s="71"/>
      <c r="IK63" s="71"/>
      <c r="IL63" s="71"/>
      <c r="IM63" s="71"/>
      <c r="IN63" s="71"/>
      <c r="IO63" s="71"/>
      <c r="IP63" s="71"/>
      <c r="IQ63" s="71"/>
      <c r="IR63" s="71"/>
      <c r="IS63" s="71"/>
      <c r="IT63" s="71"/>
      <c r="IU63" s="71"/>
      <c r="IV63" s="71"/>
    </row>
    <row r="64" spans="1:256" s="72" customFormat="1" ht="51.75" customHeight="1">
      <c r="A64" s="73" t="s">
        <v>663</v>
      </c>
      <c r="B64" s="74" t="s">
        <v>1081</v>
      </c>
      <c r="C64" s="75">
        <v>944</v>
      </c>
      <c r="D64" s="75">
        <v>285</v>
      </c>
      <c r="E64" s="75">
        <v>1607</v>
      </c>
      <c r="F64" s="75">
        <f t="shared" ref="F64:F69" si="2">SUM(C64:E64)</f>
        <v>2836</v>
      </c>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c r="HA64" s="71"/>
      <c r="HB64" s="71"/>
      <c r="HC64" s="71"/>
      <c r="HD64" s="71"/>
      <c r="HE64" s="71"/>
      <c r="HF64" s="71"/>
      <c r="HG64" s="71"/>
      <c r="HH64" s="71"/>
      <c r="HI64" s="71"/>
      <c r="HJ64" s="71"/>
      <c r="HK64" s="71"/>
      <c r="HL64" s="71"/>
      <c r="HM64" s="71"/>
      <c r="HN64" s="71"/>
      <c r="HO64" s="71"/>
      <c r="HP64" s="71"/>
      <c r="HQ64" s="71"/>
      <c r="HR64" s="71"/>
      <c r="HS64" s="71"/>
      <c r="HT64" s="71"/>
      <c r="HU64" s="71"/>
      <c r="HV64" s="71"/>
      <c r="HW64" s="71"/>
      <c r="HX64" s="71"/>
      <c r="HY64" s="71"/>
      <c r="HZ64" s="71"/>
      <c r="IA64" s="71"/>
      <c r="IB64" s="71"/>
      <c r="IC64" s="71"/>
      <c r="ID64" s="71"/>
      <c r="IE64" s="71"/>
      <c r="IF64" s="71"/>
      <c r="IG64" s="71"/>
      <c r="IH64" s="71"/>
      <c r="II64" s="71"/>
      <c r="IJ64" s="71"/>
      <c r="IK64" s="71"/>
      <c r="IL64" s="71"/>
      <c r="IM64" s="71"/>
      <c r="IN64" s="71"/>
      <c r="IO64" s="71"/>
      <c r="IP64" s="71"/>
      <c r="IQ64" s="71"/>
      <c r="IR64" s="71"/>
      <c r="IS64" s="71"/>
      <c r="IT64" s="71"/>
      <c r="IU64" s="71"/>
      <c r="IV64" s="71"/>
    </row>
    <row r="65" spans="1:256" s="72" customFormat="1" ht="119.25" customHeight="1">
      <c r="A65" s="73" t="s">
        <v>664</v>
      </c>
      <c r="B65" s="76" t="s">
        <v>1082</v>
      </c>
      <c r="C65" s="75">
        <v>0</v>
      </c>
      <c r="D65" s="75">
        <v>0</v>
      </c>
      <c r="E65" s="75">
        <v>3</v>
      </c>
      <c r="F65" s="75">
        <f t="shared" si="2"/>
        <v>3</v>
      </c>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71"/>
      <c r="GB65" s="71"/>
      <c r="GC65" s="71"/>
      <c r="GD65" s="71"/>
      <c r="GE65" s="71"/>
      <c r="GF65" s="71"/>
      <c r="GG65" s="71"/>
      <c r="GH65" s="71"/>
      <c r="GI65" s="71"/>
      <c r="GJ65" s="71"/>
      <c r="GK65" s="71"/>
      <c r="GL65" s="71"/>
      <c r="GM65" s="71"/>
      <c r="GN65" s="71"/>
      <c r="GO65" s="71"/>
      <c r="GP65" s="71"/>
      <c r="GQ65" s="71"/>
      <c r="GR65" s="71"/>
      <c r="GS65" s="71"/>
      <c r="GT65" s="71"/>
      <c r="GU65" s="71"/>
      <c r="GV65" s="71"/>
      <c r="GW65" s="71"/>
      <c r="GX65" s="71"/>
      <c r="GY65" s="71"/>
      <c r="GZ65" s="71"/>
      <c r="HA65" s="71"/>
      <c r="HB65" s="71"/>
      <c r="HC65" s="71"/>
      <c r="HD65" s="71"/>
      <c r="HE65" s="71"/>
      <c r="HF65" s="71"/>
      <c r="HG65" s="71"/>
      <c r="HH65" s="71"/>
      <c r="HI65" s="71"/>
      <c r="HJ65" s="71"/>
      <c r="HK65" s="71"/>
      <c r="HL65" s="71"/>
      <c r="HM65" s="71"/>
      <c r="HN65" s="71"/>
      <c r="HO65" s="71"/>
      <c r="HP65" s="71"/>
      <c r="HQ65" s="71"/>
      <c r="HR65" s="71"/>
      <c r="HS65" s="71"/>
      <c r="HT65" s="71"/>
      <c r="HU65" s="71"/>
      <c r="HV65" s="71"/>
      <c r="HW65" s="71"/>
      <c r="HX65" s="71"/>
      <c r="HY65" s="71"/>
      <c r="HZ65" s="71"/>
      <c r="IA65" s="71"/>
      <c r="IB65" s="71"/>
      <c r="IC65" s="71"/>
      <c r="ID65" s="71"/>
      <c r="IE65" s="71"/>
      <c r="IF65" s="71"/>
      <c r="IG65" s="71"/>
      <c r="IH65" s="71"/>
      <c r="II65" s="71"/>
      <c r="IJ65" s="71"/>
      <c r="IK65" s="71"/>
      <c r="IL65" s="71"/>
      <c r="IM65" s="71"/>
      <c r="IN65" s="71"/>
      <c r="IO65" s="71"/>
      <c r="IP65" s="71"/>
      <c r="IQ65" s="71"/>
      <c r="IR65" s="71"/>
      <c r="IS65" s="71"/>
      <c r="IT65" s="71"/>
      <c r="IU65" s="71"/>
      <c r="IV65" s="71"/>
    </row>
    <row r="66" spans="1:256" s="72" customFormat="1" ht="27.75" customHeight="1">
      <c r="A66" s="73" t="s">
        <v>665</v>
      </c>
      <c r="B66" s="74" t="s">
        <v>1084</v>
      </c>
      <c r="C66" s="75">
        <f>(C64-C65)</f>
        <v>944</v>
      </c>
      <c r="D66" s="75">
        <f>(D64-D65)</f>
        <v>285</v>
      </c>
      <c r="E66" s="75">
        <f>(E64-E65)</f>
        <v>1604</v>
      </c>
      <c r="F66" s="75">
        <f t="shared" si="2"/>
        <v>2833</v>
      </c>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71"/>
      <c r="GB66" s="71"/>
      <c r="GC66" s="71"/>
      <c r="GD66" s="71"/>
      <c r="GE66" s="71"/>
      <c r="GF66" s="71"/>
      <c r="GG66" s="71"/>
      <c r="GH66" s="71"/>
      <c r="GI66" s="71"/>
      <c r="GJ66" s="71"/>
      <c r="GK66" s="71"/>
      <c r="GL66" s="71"/>
      <c r="GM66" s="71"/>
      <c r="GN66" s="71"/>
      <c r="GO66" s="71"/>
      <c r="GP66" s="71"/>
      <c r="GQ66" s="71"/>
      <c r="GR66" s="71"/>
      <c r="GS66" s="71"/>
      <c r="GT66" s="71"/>
      <c r="GU66" s="71"/>
      <c r="GV66" s="71"/>
      <c r="GW66" s="71"/>
      <c r="GX66" s="71"/>
      <c r="GY66" s="71"/>
      <c r="GZ66" s="71"/>
      <c r="HA66" s="71"/>
      <c r="HB66" s="71"/>
      <c r="HC66" s="71"/>
      <c r="HD66" s="71"/>
      <c r="HE66" s="71"/>
      <c r="HF66" s="71"/>
      <c r="HG66" s="71"/>
      <c r="HH66" s="71"/>
      <c r="HI66" s="71"/>
      <c r="HJ66" s="71"/>
      <c r="HK66" s="71"/>
      <c r="HL66" s="71"/>
      <c r="HM66" s="71"/>
      <c r="HN66" s="71"/>
      <c r="HO66" s="71"/>
      <c r="HP66" s="71"/>
      <c r="HQ66" s="71"/>
      <c r="HR66" s="71"/>
      <c r="HS66" s="71"/>
      <c r="HT66" s="71"/>
      <c r="HU66" s="71"/>
      <c r="HV66" s="71"/>
      <c r="HW66" s="71"/>
      <c r="HX66" s="71"/>
      <c r="HY66" s="71"/>
      <c r="HZ66" s="71"/>
      <c r="IA66" s="71"/>
      <c r="IB66" s="71"/>
      <c r="IC66" s="71"/>
      <c r="ID66" s="71"/>
      <c r="IE66" s="71"/>
      <c r="IF66" s="71"/>
      <c r="IG66" s="71"/>
      <c r="IH66" s="71"/>
      <c r="II66" s="71"/>
      <c r="IJ66" s="71"/>
      <c r="IK66" s="71"/>
      <c r="IL66" s="71"/>
      <c r="IM66" s="71"/>
      <c r="IN66" s="71"/>
      <c r="IO66" s="71"/>
      <c r="IP66" s="71"/>
      <c r="IQ66" s="71"/>
      <c r="IR66" s="71"/>
      <c r="IS66" s="71"/>
      <c r="IT66" s="71"/>
      <c r="IU66" s="71"/>
      <c r="IV66" s="71"/>
    </row>
    <row r="67" spans="1:256" s="72" customFormat="1" ht="51.75" customHeight="1">
      <c r="A67" s="73" t="s">
        <v>666</v>
      </c>
      <c r="B67" s="77" t="s">
        <v>1083</v>
      </c>
      <c r="C67" s="75">
        <v>599</v>
      </c>
      <c r="D67" s="75">
        <v>192</v>
      </c>
      <c r="E67" s="75">
        <v>1035</v>
      </c>
      <c r="F67" s="75">
        <f t="shared" si="2"/>
        <v>1826</v>
      </c>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71"/>
      <c r="GB67" s="71"/>
      <c r="GC67" s="71"/>
      <c r="GD67" s="71"/>
      <c r="GE67" s="71"/>
      <c r="GF67" s="71"/>
      <c r="GG67" s="71"/>
      <c r="GH67" s="71"/>
      <c r="GI67" s="71"/>
      <c r="GJ67" s="71"/>
      <c r="GK67" s="71"/>
      <c r="GL67" s="71"/>
      <c r="GM67" s="71"/>
      <c r="GN67" s="71"/>
      <c r="GO67" s="71"/>
      <c r="GP67" s="71"/>
      <c r="GQ67" s="71"/>
      <c r="GR67" s="71"/>
      <c r="GS67" s="71"/>
      <c r="GT67" s="71"/>
      <c r="GU67" s="71"/>
      <c r="GV67" s="71"/>
      <c r="GW67" s="71"/>
      <c r="GX67" s="71"/>
      <c r="GY67" s="71"/>
      <c r="GZ67" s="71"/>
      <c r="HA67" s="71"/>
      <c r="HB67" s="71"/>
      <c r="HC67" s="71"/>
      <c r="HD67" s="71"/>
      <c r="HE67" s="71"/>
      <c r="HF67" s="71"/>
      <c r="HG67" s="71"/>
      <c r="HH67" s="71"/>
      <c r="HI67" s="71"/>
      <c r="HJ67" s="71"/>
      <c r="HK67" s="71"/>
      <c r="HL67" s="71"/>
      <c r="HM67" s="71"/>
      <c r="HN67" s="71"/>
      <c r="HO67" s="71"/>
      <c r="HP67" s="71"/>
      <c r="HQ67" s="71"/>
      <c r="HR67" s="71"/>
      <c r="HS67" s="71"/>
      <c r="HT67" s="71"/>
      <c r="HU67" s="71"/>
      <c r="HV67" s="71"/>
      <c r="HW67" s="71"/>
      <c r="HX67" s="71"/>
      <c r="HY67" s="71"/>
      <c r="HZ67" s="71"/>
      <c r="IA67" s="71"/>
      <c r="IB67" s="71"/>
      <c r="IC67" s="71"/>
      <c r="ID67" s="71"/>
      <c r="IE67" s="71"/>
      <c r="IF67" s="71"/>
      <c r="IG67" s="71"/>
      <c r="IH67" s="71"/>
      <c r="II67" s="71"/>
      <c r="IJ67" s="71"/>
      <c r="IK67" s="71"/>
      <c r="IL67" s="71"/>
      <c r="IM67" s="71"/>
      <c r="IN67" s="71"/>
      <c r="IO67" s="71"/>
      <c r="IP67" s="71"/>
      <c r="IQ67" s="71"/>
      <c r="IR67" s="71"/>
      <c r="IS67" s="71"/>
      <c r="IT67" s="71"/>
      <c r="IU67" s="71"/>
      <c r="IV67" s="71"/>
    </row>
    <row r="68" spans="1:256" s="72" customFormat="1" ht="63.75" customHeight="1">
      <c r="A68" s="73" t="s">
        <v>667</v>
      </c>
      <c r="B68" s="77" t="s">
        <v>1085</v>
      </c>
      <c r="C68" s="75">
        <v>105</v>
      </c>
      <c r="D68" s="75">
        <v>23</v>
      </c>
      <c r="E68" s="75">
        <v>186</v>
      </c>
      <c r="F68" s="75">
        <f t="shared" si="2"/>
        <v>314</v>
      </c>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71"/>
      <c r="GB68" s="71"/>
      <c r="GC68" s="71"/>
      <c r="GD68" s="71"/>
      <c r="GE68" s="71"/>
      <c r="GF68" s="71"/>
      <c r="GG68" s="71"/>
      <c r="GH68" s="71"/>
      <c r="GI68" s="71"/>
      <c r="GJ68" s="71"/>
      <c r="GK68" s="71"/>
      <c r="GL68" s="71"/>
      <c r="GM68" s="71"/>
      <c r="GN68" s="71"/>
      <c r="GO68" s="71"/>
      <c r="GP68" s="71"/>
      <c r="GQ68" s="71"/>
      <c r="GR68" s="71"/>
      <c r="GS68" s="71"/>
      <c r="GT68" s="71"/>
      <c r="GU68" s="71"/>
      <c r="GV68" s="71"/>
      <c r="GW68" s="71"/>
      <c r="GX68" s="71"/>
      <c r="GY68" s="71"/>
      <c r="GZ68" s="71"/>
      <c r="HA68" s="71"/>
      <c r="HB68" s="71"/>
      <c r="HC68" s="71"/>
      <c r="HD68" s="71"/>
      <c r="HE68" s="71"/>
      <c r="HF68" s="71"/>
      <c r="HG68" s="71"/>
      <c r="HH68" s="71"/>
      <c r="HI68" s="71"/>
      <c r="HJ68" s="71"/>
      <c r="HK68" s="71"/>
      <c r="HL68" s="71"/>
      <c r="HM68" s="71"/>
      <c r="HN68" s="71"/>
      <c r="HO68" s="71"/>
      <c r="HP68" s="71"/>
      <c r="HQ68" s="71"/>
      <c r="HR68" s="71"/>
      <c r="HS68" s="71"/>
      <c r="HT68" s="71"/>
      <c r="HU68" s="71"/>
      <c r="HV68" s="71"/>
      <c r="HW68" s="71"/>
      <c r="HX68" s="71"/>
      <c r="HY68" s="71"/>
      <c r="HZ68" s="71"/>
      <c r="IA68" s="71"/>
      <c r="IB68" s="71"/>
      <c r="IC68" s="71"/>
      <c r="ID68" s="71"/>
      <c r="IE68" s="71"/>
      <c r="IF68" s="71"/>
      <c r="IG68" s="71"/>
      <c r="IH68" s="71"/>
      <c r="II68" s="71"/>
      <c r="IJ68" s="71"/>
      <c r="IK68" s="71"/>
      <c r="IL68" s="71"/>
      <c r="IM68" s="71"/>
      <c r="IN68" s="71"/>
      <c r="IO68" s="71"/>
      <c r="IP68" s="71"/>
      <c r="IQ68" s="71"/>
      <c r="IR68" s="71"/>
      <c r="IS68" s="71"/>
      <c r="IT68" s="71"/>
      <c r="IU68" s="71"/>
      <c r="IV68" s="71"/>
    </row>
    <row r="69" spans="1:256" s="72" customFormat="1" ht="68.25" customHeight="1">
      <c r="A69" s="73" t="s">
        <v>668</v>
      </c>
      <c r="B69" s="77" t="s">
        <v>1086</v>
      </c>
      <c r="C69" s="75">
        <v>26</v>
      </c>
      <c r="D69" s="75">
        <v>3</v>
      </c>
      <c r="E69" s="75">
        <v>31</v>
      </c>
      <c r="F69" s="75">
        <f t="shared" si="2"/>
        <v>60</v>
      </c>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71"/>
      <c r="GB69" s="71"/>
      <c r="GC69" s="71"/>
      <c r="GD69" s="71"/>
      <c r="GE69" s="71"/>
      <c r="GF69" s="71"/>
      <c r="GG69" s="71"/>
      <c r="GH69" s="71"/>
      <c r="GI69" s="71"/>
      <c r="GJ69" s="71"/>
      <c r="GK69" s="71"/>
      <c r="GL69" s="71"/>
      <c r="GM69" s="71"/>
      <c r="GN69" s="71"/>
      <c r="GO69" s="71"/>
      <c r="GP69" s="71"/>
      <c r="GQ69" s="71"/>
      <c r="GR69" s="71"/>
      <c r="GS69" s="71"/>
      <c r="GT69" s="71"/>
      <c r="GU69" s="71"/>
      <c r="GV69" s="71"/>
      <c r="GW69" s="71"/>
      <c r="GX69" s="71"/>
      <c r="GY69" s="71"/>
      <c r="GZ69" s="71"/>
      <c r="HA69" s="71"/>
      <c r="HB69" s="71"/>
      <c r="HC69" s="71"/>
      <c r="HD69" s="71"/>
      <c r="HE69" s="71"/>
      <c r="HF69" s="71"/>
      <c r="HG69" s="71"/>
      <c r="HH69" s="71"/>
      <c r="HI69" s="71"/>
      <c r="HJ69" s="71"/>
      <c r="HK69" s="71"/>
      <c r="HL69" s="71"/>
      <c r="HM69" s="71"/>
      <c r="HN69" s="71"/>
      <c r="HO69" s="71"/>
      <c r="HP69" s="71"/>
      <c r="HQ69" s="71"/>
      <c r="HR69" s="71"/>
      <c r="HS69" s="71"/>
      <c r="HT69" s="71"/>
      <c r="HU69" s="71"/>
      <c r="HV69" s="71"/>
      <c r="HW69" s="71"/>
      <c r="HX69" s="71"/>
      <c r="HY69" s="71"/>
      <c r="HZ69" s="71"/>
      <c r="IA69" s="71"/>
      <c r="IB69" s="71"/>
      <c r="IC69" s="71"/>
      <c r="ID69" s="71"/>
      <c r="IE69" s="71"/>
      <c r="IF69" s="71"/>
      <c r="IG69" s="71"/>
      <c r="IH69" s="71"/>
      <c r="II69" s="71"/>
      <c r="IJ69" s="71"/>
      <c r="IK69" s="71"/>
      <c r="IL69" s="71"/>
      <c r="IM69" s="71"/>
      <c r="IN69" s="71"/>
      <c r="IO69" s="71"/>
      <c r="IP69" s="71"/>
      <c r="IQ69" s="71"/>
      <c r="IR69" s="71"/>
      <c r="IS69" s="71"/>
      <c r="IT69" s="71"/>
      <c r="IU69" s="71"/>
      <c r="IV69" s="71"/>
    </row>
    <row r="70" spans="1:256" s="72" customFormat="1" ht="36" customHeight="1">
      <c r="A70" s="73" t="s">
        <v>669</v>
      </c>
      <c r="B70" s="77" t="s">
        <v>671</v>
      </c>
      <c r="C70" s="75">
        <f>SUM(C67:C69)</f>
        <v>730</v>
      </c>
      <c r="D70" s="75">
        <f>SUM(D67:D69)</f>
        <v>218</v>
      </c>
      <c r="E70" s="75">
        <f>SUM(E67:E69)</f>
        <v>1252</v>
      </c>
      <c r="F70" s="75">
        <f>SUM(F67:F69)</f>
        <v>2200</v>
      </c>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71"/>
      <c r="GB70" s="71"/>
      <c r="GC70" s="71"/>
      <c r="GD70" s="71"/>
      <c r="GE70" s="71"/>
      <c r="GF70" s="71"/>
      <c r="GG70" s="71"/>
      <c r="GH70" s="71"/>
      <c r="GI70" s="71"/>
      <c r="GJ70" s="71"/>
      <c r="GK70" s="71"/>
      <c r="GL70" s="71"/>
      <c r="GM70" s="71"/>
      <c r="GN70" s="71"/>
      <c r="GO70" s="71"/>
      <c r="GP70" s="71"/>
      <c r="GQ70" s="71"/>
      <c r="GR70" s="71"/>
      <c r="GS70" s="71"/>
      <c r="GT70" s="71"/>
      <c r="GU70" s="71"/>
      <c r="GV70" s="71"/>
      <c r="GW70" s="71"/>
      <c r="GX70" s="71"/>
      <c r="GY70" s="71"/>
      <c r="GZ70" s="71"/>
      <c r="HA70" s="71"/>
      <c r="HB70" s="71"/>
      <c r="HC70" s="71"/>
      <c r="HD70" s="71"/>
      <c r="HE70" s="71"/>
      <c r="HF70" s="71"/>
      <c r="HG70" s="71"/>
      <c r="HH70" s="71"/>
      <c r="HI70" s="71"/>
      <c r="HJ70" s="71"/>
      <c r="HK70" s="71"/>
      <c r="HL70" s="71"/>
      <c r="HM70" s="71"/>
      <c r="HN70" s="71"/>
      <c r="HO70" s="71"/>
      <c r="HP70" s="71"/>
      <c r="HQ70" s="71"/>
      <c r="HR70" s="71"/>
      <c r="HS70" s="71"/>
      <c r="HT70" s="71"/>
      <c r="HU70" s="71"/>
      <c r="HV70" s="71"/>
      <c r="HW70" s="71"/>
      <c r="HX70" s="71"/>
      <c r="HY70" s="71"/>
      <c r="HZ70" s="71"/>
      <c r="IA70" s="71"/>
      <c r="IB70" s="71"/>
      <c r="IC70" s="71"/>
      <c r="ID70" s="71"/>
      <c r="IE70" s="71"/>
      <c r="IF70" s="71"/>
      <c r="IG70" s="71"/>
      <c r="IH70" s="71"/>
      <c r="II70" s="71"/>
      <c r="IJ70" s="71"/>
      <c r="IK70" s="71"/>
      <c r="IL70" s="71"/>
      <c r="IM70" s="71"/>
      <c r="IN70" s="71"/>
      <c r="IO70" s="71"/>
      <c r="IP70" s="71"/>
      <c r="IQ70" s="71"/>
      <c r="IR70" s="71"/>
      <c r="IS70" s="71"/>
      <c r="IT70" s="71"/>
      <c r="IU70" s="71"/>
      <c r="IV70" s="71"/>
    </row>
    <row r="71" spans="1:256" s="72" customFormat="1" ht="43.5" customHeight="1">
      <c r="A71" s="73" t="s">
        <v>670</v>
      </c>
      <c r="B71" s="77" t="s">
        <v>1087</v>
      </c>
      <c r="C71" s="397">
        <f>C70/C66</f>
        <v>0.77330508474576276</v>
      </c>
      <c r="D71" s="397">
        <f>D70/D66</f>
        <v>0.76491228070175443</v>
      </c>
      <c r="E71" s="397">
        <f>E70/E66</f>
        <v>0.78054862842892769</v>
      </c>
      <c r="F71" s="397">
        <f>F70/F66</f>
        <v>0.7765619484645252</v>
      </c>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c r="EO71" s="71"/>
      <c r="EP71" s="71"/>
      <c r="EQ71" s="71"/>
      <c r="ER71" s="71"/>
      <c r="ES71" s="71"/>
      <c r="ET71" s="71"/>
      <c r="EU71" s="71"/>
      <c r="EV71" s="71"/>
      <c r="EW71" s="71"/>
      <c r="EX71" s="71"/>
      <c r="EY71" s="71"/>
      <c r="EZ71" s="71"/>
      <c r="FA71" s="71"/>
      <c r="FB71" s="71"/>
      <c r="FC71" s="71"/>
      <c r="FD71" s="71"/>
      <c r="FE71" s="71"/>
      <c r="FF71" s="71"/>
      <c r="FG71" s="71"/>
      <c r="FH71" s="71"/>
      <c r="FI71" s="71"/>
      <c r="FJ71" s="71"/>
      <c r="FK71" s="71"/>
      <c r="FL71" s="71"/>
      <c r="FM71" s="71"/>
      <c r="FN71" s="71"/>
      <c r="FO71" s="71"/>
      <c r="FP71" s="71"/>
      <c r="FQ71" s="71"/>
      <c r="FR71" s="71"/>
      <c r="FS71" s="71"/>
      <c r="FT71" s="71"/>
      <c r="FU71" s="71"/>
      <c r="FV71" s="71"/>
      <c r="FW71" s="71"/>
      <c r="FX71" s="71"/>
      <c r="FY71" s="71"/>
      <c r="FZ71" s="71"/>
      <c r="GA71" s="71"/>
      <c r="GB71" s="71"/>
      <c r="GC71" s="71"/>
      <c r="GD71" s="71"/>
      <c r="GE71" s="71"/>
      <c r="GF71" s="71"/>
      <c r="GG71" s="71"/>
      <c r="GH71" s="71"/>
      <c r="GI71" s="71"/>
      <c r="GJ71" s="71"/>
      <c r="GK71" s="71"/>
      <c r="GL71" s="71"/>
      <c r="GM71" s="71"/>
      <c r="GN71" s="71"/>
      <c r="GO71" s="71"/>
      <c r="GP71" s="71"/>
      <c r="GQ71" s="71"/>
      <c r="GR71" s="71"/>
      <c r="GS71" s="71"/>
      <c r="GT71" s="71"/>
      <c r="GU71" s="71"/>
      <c r="GV71" s="71"/>
      <c r="GW71" s="71"/>
      <c r="GX71" s="71"/>
      <c r="GY71" s="71"/>
      <c r="GZ71" s="71"/>
      <c r="HA71" s="71"/>
      <c r="HB71" s="71"/>
      <c r="HC71" s="71"/>
      <c r="HD71" s="71"/>
      <c r="HE71" s="71"/>
      <c r="HF71" s="71"/>
      <c r="HG71" s="71"/>
      <c r="HH71" s="71"/>
      <c r="HI71" s="71"/>
      <c r="HJ71" s="71"/>
      <c r="HK71" s="71"/>
      <c r="HL71" s="71"/>
      <c r="HM71" s="71"/>
      <c r="HN71" s="71"/>
      <c r="HO71" s="71"/>
      <c r="HP71" s="71"/>
      <c r="HQ71" s="71"/>
      <c r="HR71" s="71"/>
      <c r="HS71" s="71"/>
      <c r="HT71" s="71"/>
      <c r="HU71" s="71"/>
      <c r="HV71" s="71"/>
      <c r="HW71" s="71"/>
      <c r="HX71" s="71"/>
      <c r="HY71" s="71"/>
      <c r="HZ71" s="71"/>
      <c r="IA71" s="71"/>
      <c r="IB71" s="71"/>
      <c r="IC71" s="71"/>
      <c r="ID71" s="71"/>
      <c r="IE71" s="71"/>
      <c r="IF71" s="71"/>
      <c r="IG71" s="71"/>
      <c r="IH71" s="71"/>
      <c r="II71" s="71"/>
      <c r="IJ71" s="71"/>
      <c r="IK71" s="71"/>
      <c r="IL71" s="71"/>
      <c r="IM71" s="71"/>
      <c r="IN71" s="71"/>
      <c r="IO71" s="71"/>
      <c r="IP71" s="71"/>
      <c r="IQ71" s="71"/>
      <c r="IR71" s="71"/>
      <c r="IS71" s="71"/>
      <c r="IT71" s="71"/>
      <c r="IU71" s="71"/>
      <c r="IV71" s="71"/>
    </row>
    <row r="72" spans="1:256" s="72" customFormat="1" ht="21" customHeight="1">
      <c r="A72" s="73"/>
      <c r="B72" s="78"/>
      <c r="C72" s="79"/>
      <c r="D72" s="79"/>
      <c r="E72" s="79"/>
      <c r="F72" s="79"/>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c r="EO72" s="71"/>
      <c r="EP72" s="71"/>
      <c r="EQ72" s="71"/>
      <c r="ER72" s="71"/>
      <c r="ES72" s="71"/>
      <c r="ET72" s="71"/>
      <c r="EU72" s="71"/>
      <c r="EV72" s="71"/>
      <c r="EW72" s="71"/>
      <c r="EX72" s="71"/>
      <c r="EY72" s="71"/>
      <c r="EZ72" s="71"/>
      <c r="FA72" s="71"/>
      <c r="FB72" s="71"/>
      <c r="FC72" s="71"/>
      <c r="FD72" s="71"/>
      <c r="FE72" s="71"/>
      <c r="FF72" s="71"/>
      <c r="FG72" s="71"/>
      <c r="FH72" s="71"/>
      <c r="FI72" s="71"/>
      <c r="FJ72" s="71"/>
      <c r="FK72" s="71"/>
      <c r="FL72" s="71"/>
      <c r="FM72" s="71"/>
      <c r="FN72" s="71"/>
      <c r="FO72" s="71"/>
      <c r="FP72" s="71"/>
      <c r="FQ72" s="71"/>
      <c r="FR72" s="71"/>
      <c r="FS72" s="71"/>
      <c r="FT72" s="71"/>
      <c r="FU72" s="71"/>
      <c r="FV72" s="71"/>
      <c r="FW72" s="71"/>
      <c r="FX72" s="71"/>
      <c r="FY72" s="71"/>
      <c r="FZ72" s="71"/>
      <c r="GA72" s="71"/>
      <c r="GB72" s="71"/>
      <c r="GC72" s="71"/>
      <c r="GD72" s="71"/>
      <c r="GE72" s="71"/>
      <c r="GF72" s="71"/>
      <c r="GG72" s="71"/>
      <c r="GH72" s="71"/>
      <c r="GI72" s="71"/>
      <c r="GJ72" s="71"/>
      <c r="GK72" s="71"/>
      <c r="GL72" s="71"/>
      <c r="GM72" s="71"/>
      <c r="GN72" s="71"/>
      <c r="GO72" s="71"/>
      <c r="GP72" s="71"/>
      <c r="GQ72" s="71"/>
      <c r="GR72" s="71"/>
      <c r="GS72" s="71"/>
      <c r="GT72" s="71"/>
      <c r="GU72" s="71"/>
      <c r="GV72" s="71"/>
      <c r="GW72" s="71"/>
      <c r="GX72" s="71"/>
      <c r="GY72" s="71"/>
      <c r="GZ72" s="71"/>
      <c r="HA72" s="71"/>
      <c r="HB72" s="71"/>
      <c r="HC72" s="71"/>
      <c r="HD72" s="71"/>
      <c r="HE72" s="71"/>
      <c r="HF72" s="71"/>
      <c r="HG72" s="71"/>
      <c r="HH72" s="71"/>
      <c r="HI72" s="71"/>
      <c r="HJ72" s="71"/>
      <c r="HK72" s="71"/>
      <c r="HL72" s="71"/>
      <c r="HM72" s="71"/>
      <c r="HN72" s="71"/>
      <c r="HO72" s="71"/>
      <c r="HP72" s="71"/>
      <c r="HQ72" s="71"/>
      <c r="HR72" s="71"/>
      <c r="HS72" s="71"/>
      <c r="HT72" s="71"/>
      <c r="HU72" s="71"/>
      <c r="HV72" s="71"/>
      <c r="HW72" s="71"/>
      <c r="HX72" s="71"/>
      <c r="HY72" s="71"/>
      <c r="HZ72" s="71"/>
      <c r="IA72" s="71"/>
      <c r="IB72" s="71"/>
      <c r="IC72" s="71"/>
      <c r="ID72" s="71"/>
      <c r="IE72" s="71"/>
      <c r="IF72" s="71"/>
      <c r="IG72" s="71"/>
      <c r="IH72" s="71"/>
      <c r="II72" s="71"/>
      <c r="IJ72" s="71"/>
      <c r="IK72" s="71"/>
      <c r="IL72" s="71"/>
      <c r="IM72" s="71"/>
      <c r="IN72" s="71"/>
      <c r="IO72" s="71"/>
      <c r="IP72" s="71"/>
      <c r="IQ72" s="71"/>
      <c r="IR72" s="71"/>
      <c r="IS72" s="71"/>
      <c r="IT72" s="71"/>
      <c r="IU72" s="71"/>
      <c r="IV72" s="71"/>
    </row>
    <row r="73" spans="1:256" s="72" customFormat="1" ht="21" customHeight="1">
      <c r="A73" s="73"/>
      <c r="B73" s="78"/>
      <c r="C73" s="409"/>
      <c r="D73" s="409"/>
      <c r="E73" s="409"/>
      <c r="F73" s="409"/>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c r="BW73" s="407"/>
      <c r="BX73" s="407"/>
      <c r="BY73" s="407"/>
      <c r="BZ73" s="407"/>
      <c r="CA73" s="407"/>
      <c r="CB73" s="407"/>
      <c r="CC73" s="407"/>
      <c r="CD73" s="407"/>
      <c r="CE73" s="407"/>
      <c r="CF73" s="407"/>
      <c r="CG73" s="407"/>
      <c r="CH73" s="407"/>
      <c r="CI73" s="407"/>
      <c r="CJ73" s="407"/>
      <c r="CK73" s="407"/>
      <c r="CL73" s="407"/>
      <c r="CM73" s="407"/>
      <c r="CN73" s="407"/>
      <c r="CO73" s="407"/>
      <c r="CP73" s="407"/>
      <c r="CQ73" s="407"/>
      <c r="CR73" s="407"/>
      <c r="CS73" s="407"/>
      <c r="CT73" s="407"/>
      <c r="CU73" s="407"/>
      <c r="CV73" s="407"/>
      <c r="CW73" s="407"/>
      <c r="CX73" s="407"/>
      <c r="CY73" s="407"/>
      <c r="CZ73" s="407"/>
      <c r="DA73" s="407"/>
      <c r="DB73" s="407"/>
      <c r="DC73" s="407"/>
      <c r="DD73" s="407"/>
      <c r="DE73" s="407"/>
      <c r="DF73" s="407"/>
      <c r="DG73" s="407"/>
      <c r="DH73" s="407"/>
      <c r="DI73" s="407"/>
      <c r="DJ73" s="407"/>
      <c r="DK73" s="407"/>
      <c r="DL73" s="407"/>
      <c r="DM73" s="407"/>
      <c r="DN73" s="407"/>
      <c r="DO73" s="407"/>
      <c r="DP73" s="407"/>
      <c r="DQ73" s="407"/>
      <c r="DR73" s="407"/>
      <c r="DS73" s="407"/>
      <c r="DT73" s="407"/>
      <c r="DU73" s="407"/>
      <c r="DV73" s="407"/>
      <c r="DW73" s="407"/>
      <c r="DX73" s="407"/>
      <c r="DY73" s="407"/>
      <c r="DZ73" s="407"/>
      <c r="EA73" s="407"/>
      <c r="EB73" s="407"/>
      <c r="EC73" s="407"/>
      <c r="ED73" s="407"/>
      <c r="EE73" s="407"/>
      <c r="EF73" s="407"/>
      <c r="EG73" s="407"/>
      <c r="EH73" s="407"/>
      <c r="EI73" s="407"/>
      <c r="EJ73" s="407"/>
      <c r="EK73" s="407"/>
      <c r="EL73" s="407"/>
      <c r="EM73" s="407"/>
      <c r="EN73" s="407"/>
      <c r="EO73" s="407"/>
      <c r="EP73" s="407"/>
      <c r="EQ73" s="407"/>
      <c r="ER73" s="407"/>
      <c r="ES73" s="407"/>
      <c r="ET73" s="407"/>
      <c r="EU73" s="407"/>
      <c r="EV73" s="407"/>
      <c r="EW73" s="407"/>
      <c r="EX73" s="407"/>
      <c r="EY73" s="407"/>
      <c r="EZ73" s="407"/>
      <c r="FA73" s="407"/>
      <c r="FB73" s="407"/>
      <c r="FC73" s="407"/>
      <c r="FD73" s="407"/>
      <c r="FE73" s="407"/>
      <c r="FF73" s="407"/>
      <c r="FG73" s="407"/>
      <c r="FH73" s="407"/>
      <c r="FI73" s="407"/>
      <c r="FJ73" s="407"/>
      <c r="FK73" s="407"/>
      <c r="FL73" s="407"/>
      <c r="FM73" s="407"/>
      <c r="FN73" s="407"/>
      <c r="FO73" s="407"/>
      <c r="FP73" s="407"/>
      <c r="FQ73" s="407"/>
      <c r="FR73" s="407"/>
      <c r="FS73" s="407"/>
      <c r="FT73" s="407"/>
      <c r="FU73" s="407"/>
      <c r="FV73" s="407"/>
      <c r="FW73" s="407"/>
      <c r="FX73" s="407"/>
      <c r="FY73" s="407"/>
      <c r="FZ73" s="407"/>
      <c r="GA73" s="407"/>
      <c r="GB73" s="407"/>
      <c r="GC73" s="407"/>
      <c r="GD73" s="407"/>
      <c r="GE73" s="407"/>
      <c r="GF73" s="407"/>
      <c r="GG73" s="407"/>
      <c r="GH73" s="407"/>
      <c r="GI73" s="407"/>
      <c r="GJ73" s="407"/>
      <c r="GK73" s="407"/>
      <c r="GL73" s="407"/>
      <c r="GM73" s="407"/>
      <c r="GN73" s="407"/>
      <c r="GO73" s="407"/>
      <c r="GP73" s="407"/>
      <c r="GQ73" s="407"/>
      <c r="GR73" s="407"/>
      <c r="GS73" s="407"/>
      <c r="GT73" s="407"/>
      <c r="GU73" s="407"/>
      <c r="GV73" s="407"/>
      <c r="GW73" s="407"/>
      <c r="GX73" s="407"/>
      <c r="GY73" s="407"/>
      <c r="GZ73" s="407"/>
      <c r="HA73" s="407"/>
      <c r="HB73" s="407"/>
      <c r="HC73" s="407"/>
      <c r="HD73" s="407"/>
      <c r="HE73" s="407"/>
      <c r="HF73" s="407"/>
      <c r="HG73" s="407"/>
      <c r="HH73" s="407"/>
      <c r="HI73" s="407"/>
      <c r="HJ73" s="407"/>
      <c r="HK73" s="407"/>
      <c r="HL73" s="407"/>
      <c r="HM73" s="407"/>
      <c r="HN73" s="407"/>
      <c r="HO73" s="407"/>
      <c r="HP73" s="407"/>
      <c r="HQ73" s="407"/>
      <c r="HR73" s="407"/>
      <c r="HS73" s="407"/>
      <c r="HT73" s="407"/>
      <c r="HU73" s="407"/>
      <c r="HV73" s="407"/>
      <c r="HW73" s="407"/>
      <c r="HX73" s="407"/>
      <c r="HY73" s="407"/>
      <c r="HZ73" s="407"/>
      <c r="IA73" s="407"/>
      <c r="IB73" s="407"/>
      <c r="IC73" s="407"/>
      <c r="ID73" s="407"/>
      <c r="IE73" s="407"/>
      <c r="IF73" s="407"/>
      <c r="IG73" s="407"/>
      <c r="IH73" s="407"/>
      <c r="II73" s="407"/>
      <c r="IJ73" s="407"/>
      <c r="IK73" s="407"/>
      <c r="IL73" s="407"/>
      <c r="IM73" s="407"/>
      <c r="IN73" s="407"/>
      <c r="IO73" s="407"/>
      <c r="IP73" s="407"/>
      <c r="IQ73" s="407"/>
      <c r="IR73" s="407"/>
      <c r="IS73" s="407"/>
      <c r="IT73" s="407"/>
      <c r="IU73" s="407"/>
      <c r="IV73" s="407"/>
    </row>
    <row r="74" spans="1:256" s="72" customFormat="1" ht="18.75" customHeight="1">
      <c r="A74" s="3"/>
      <c r="B74" s="493" t="s">
        <v>1088</v>
      </c>
      <c r="C74" s="494"/>
      <c r="D74" s="494"/>
      <c r="E74" s="494"/>
      <c r="F74" s="494"/>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71"/>
      <c r="GB74" s="71"/>
      <c r="GC74" s="71"/>
      <c r="GD74" s="71"/>
      <c r="GE74" s="71"/>
      <c r="GF74" s="71"/>
      <c r="GG74" s="71"/>
      <c r="GH74" s="71"/>
      <c r="GI74" s="71"/>
      <c r="GJ74" s="71"/>
      <c r="GK74" s="71"/>
      <c r="GL74" s="71"/>
      <c r="GM74" s="71"/>
      <c r="GN74" s="71"/>
      <c r="GO74" s="71"/>
      <c r="GP74" s="71"/>
      <c r="GQ74" s="71"/>
      <c r="GR74" s="71"/>
      <c r="GS74" s="71"/>
      <c r="GT74" s="71"/>
      <c r="GU74" s="71"/>
      <c r="GV74" s="71"/>
      <c r="GW74" s="71"/>
      <c r="GX74" s="71"/>
      <c r="GY74" s="71"/>
      <c r="GZ74" s="71"/>
      <c r="HA74" s="71"/>
      <c r="HB74" s="71"/>
      <c r="HC74" s="71"/>
      <c r="HD74" s="71"/>
      <c r="HE74" s="71"/>
      <c r="HF74" s="71"/>
      <c r="HG74" s="71"/>
      <c r="HH74" s="71"/>
      <c r="HI74" s="71"/>
      <c r="HJ74" s="71"/>
      <c r="HK74" s="71"/>
      <c r="HL74" s="71"/>
      <c r="HM74" s="71"/>
      <c r="HN74" s="71"/>
      <c r="HO74" s="71"/>
      <c r="HP74" s="71"/>
      <c r="HQ74" s="71"/>
      <c r="HR74" s="71"/>
      <c r="HS74" s="71"/>
      <c r="HT74" s="71"/>
      <c r="HU74" s="71"/>
      <c r="HV74" s="71"/>
      <c r="HW74" s="71"/>
      <c r="HX74" s="71"/>
      <c r="HY74" s="71"/>
      <c r="HZ74" s="71"/>
      <c r="IA74" s="71"/>
      <c r="IB74" s="71"/>
      <c r="IC74" s="71"/>
      <c r="ID74" s="71"/>
      <c r="IE74" s="71"/>
      <c r="IF74" s="71"/>
      <c r="IG74" s="71"/>
      <c r="IH74" s="71"/>
      <c r="II74" s="71"/>
      <c r="IJ74" s="71"/>
      <c r="IK74" s="71"/>
      <c r="IL74" s="71"/>
      <c r="IM74" s="71"/>
      <c r="IN74" s="71"/>
      <c r="IO74" s="71"/>
      <c r="IP74" s="71"/>
      <c r="IQ74" s="71"/>
      <c r="IR74" s="71"/>
      <c r="IS74" s="71"/>
      <c r="IT74" s="71"/>
      <c r="IU74" s="71"/>
      <c r="IV74" s="71"/>
    </row>
    <row r="75" spans="1:256" s="72" customFormat="1" ht="54.75" customHeight="1">
      <c r="A75" s="3"/>
      <c r="B75" s="495"/>
      <c r="C75" s="468" t="s">
        <v>629</v>
      </c>
      <c r="D75" s="468" t="s">
        <v>631</v>
      </c>
      <c r="E75" s="468" t="s">
        <v>630</v>
      </c>
      <c r="F75" s="468" t="s">
        <v>672</v>
      </c>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1"/>
      <c r="FG75" s="71"/>
      <c r="FH75" s="71"/>
      <c r="FI75" s="71"/>
      <c r="FJ75" s="71"/>
      <c r="FK75" s="71"/>
      <c r="FL75" s="71"/>
      <c r="FM75" s="71"/>
      <c r="FN75" s="71"/>
      <c r="FO75" s="71"/>
      <c r="FP75" s="71"/>
      <c r="FQ75" s="71"/>
      <c r="FR75" s="71"/>
      <c r="FS75" s="71"/>
      <c r="FT75" s="71"/>
      <c r="FU75" s="71"/>
      <c r="FV75" s="71"/>
      <c r="FW75" s="71"/>
      <c r="FX75" s="71"/>
      <c r="FY75" s="71"/>
      <c r="FZ75" s="71"/>
      <c r="GA75" s="71"/>
      <c r="GB75" s="71"/>
      <c r="GC75" s="71"/>
      <c r="GD75" s="71"/>
      <c r="GE75" s="71"/>
      <c r="GF75" s="71"/>
      <c r="GG75" s="71"/>
      <c r="GH75" s="71"/>
      <c r="GI75" s="71"/>
      <c r="GJ75" s="71"/>
      <c r="GK75" s="71"/>
      <c r="GL75" s="71"/>
      <c r="GM75" s="71"/>
      <c r="GN75" s="71"/>
      <c r="GO75" s="71"/>
      <c r="GP75" s="71"/>
      <c r="GQ75" s="71"/>
      <c r="GR75" s="71"/>
      <c r="GS75" s="71"/>
      <c r="GT75" s="71"/>
      <c r="GU75" s="71"/>
      <c r="GV75" s="71"/>
      <c r="GW75" s="71"/>
      <c r="GX75" s="71"/>
      <c r="GY75" s="71"/>
      <c r="GZ75" s="71"/>
      <c r="HA75" s="71"/>
      <c r="HB75" s="71"/>
      <c r="HC75" s="71"/>
      <c r="HD75" s="71"/>
      <c r="HE75" s="71"/>
      <c r="HF75" s="71"/>
      <c r="HG75" s="71"/>
      <c r="HH75" s="71"/>
      <c r="HI75" s="71"/>
      <c r="HJ75" s="71"/>
      <c r="HK75" s="71"/>
      <c r="HL75" s="71"/>
      <c r="HM75" s="71"/>
      <c r="HN75" s="71"/>
      <c r="HO75" s="71"/>
      <c r="HP75" s="71"/>
      <c r="HQ75" s="71"/>
      <c r="HR75" s="71"/>
      <c r="HS75" s="71"/>
      <c r="HT75" s="71"/>
      <c r="HU75" s="71"/>
      <c r="HV75" s="71"/>
      <c r="HW75" s="71"/>
      <c r="HX75" s="71"/>
      <c r="HY75" s="71"/>
      <c r="HZ75" s="71"/>
      <c r="IA75" s="71"/>
      <c r="IB75" s="71"/>
      <c r="IC75" s="71"/>
      <c r="ID75" s="71"/>
      <c r="IE75" s="71"/>
      <c r="IF75" s="71"/>
      <c r="IG75" s="71"/>
      <c r="IH75" s="71"/>
      <c r="II75" s="71"/>
      <c r="IJ75" s="71"/>
      <c r="IK75" s="71"/>
      <c r="IL75" s="71"/>
      <c r="IM75" s="71"/>
      <c r="IN75" s="71"/>
      <c r="IO75" s="71"/>
      <c r="IP75" s="71"/>
      <c r="IQ75" s="71"/>
      <c r="IR75" s="71"/>
      <c r="IS75" s="71"/>
      <c r="IT75" s="71"/>
      <c r="IU75" s="71"/>
      <c r="IV75" s="71"/>
    </row>
    <row r="76" spans="1:256" s="72" customFormat="1" ht="25.5" customHeight="1">
      <c r="A76" s="3"/>
      <c r="B76" s="495"/>
      <c r="C76" s="468"/>
      <c r="D76" s="468"/>
      <c r="E76" s="468"/>
      <c r="F76" s="468"/>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71"/>
      <c r="GB76" s="71"/>
      <c r="GC76" s="71"/>
      <c r="GD76" s="71"/>
      <c r="GE76" s="71"/>
      <c r="GF76" s="71"/>
      <c r="GG76" s="71"/>
      <c r="GH76" s="71"/>
      <c r="GI76" s="71"/>
      <c r="GJ76" s="71"/>
      <c r="GK76" s="71"/>
      <c r="GL76" s="71"/>
      <c r="GM76" s="71"/>
      <c r="GN76" s="71"/>
      <c r="GO76" s="71"/>
      <c r="GP76" s="71"/>
      <c r="GQ76" s="71"/>
      <c r="GR76" s="71"/>
      <c r="GS76" s="71"/>
      <c r="GT76" s="71"/>
      <c r="GU76" s="71"/>
      <c r="GV76" s="71"/>
      <c r="GW76" s="71"/>
      <c r="GX76" s="71"/>
      <c r="GY76" s="71"/>
      <c r="GZ76" s="71"/>
      <c r="HA76" s="71"/>
      <c r="HB76" s="71"/>
      <c r="HC76" s="71"/>
      <c r="HD76" s="71"/>
      <c r="HE76" s="71"/>
      <c r="HF76" s="71"/>
      <c r="HG76" s="71"/>
      <c r="HH76" s="71"/>
      <c r="HI76" s="71"/>
      <c r="HJ76" s="71"/>
      <c r="HK76" s="71"/>
      <c r="HL76" s="71"/>
      <c r="HM76" s="71"/>
      <c r="HN76" s="71"/>
      <c r="HO76" s="71"/>
      <c r="HP76" s="71"/>
      <c r="HQ76" s="71"/>
      <c r="HR76" s="71"/>
      <c r="HS76" s="71"/>
      <c r="HT76" s="71"/>
      <c r="HU76" s="71"/>
      <c r="HV76" s="71"/>
      <c r="HW76" s="71"/>
      <c r="HX76" s="71"/>
      <c r="HY76" s="71"/>
      <c r="HZ76" s="71"/>
      <c r="IA76" s="71"/>
      <c r="IB76" s="71"/>
      <c r="IC76" s="71"/>
      <c r="ID76" s="71"/>
      <c r="IE76" s="71"/>
      <c r="IF76" s="71"/>
      <c r="IG76" s="71"/>
      <c r="IH76" s="71"/>
      <c r="II76" s="71"/>
      <c r="IJ76" s="71"/>
      <c r="IK76" s="71"/>
      <c r="IL76" s="71"/>
      <c r="IM76" s="71"/>
      <c r="IN76" s="71"/>
      <c r="IO76" s="71"/>
      <c r="IP76" s="71"/>
      <c r="IQ76" s="71"/>
      <c r="IR76" s="71"/>
      <c r="IS76" s="71"/>
      <c r="IT76" s="71"/>
      <c r="IU76" s="71"/>
      <c r="IV76" s="71"/>
    </row>
    <row r="77" spans="1:256" s="72" customFormat="1" ht="54.75" customHeight="1">
      <c r="A77" s="80" t="s">
        <v>663</v>
      </c>
      <c r="B77" s="81" t="s">
        <v>1089</v>
      </c>
      <c r="C77" s="82">
        <v>921</v>
      </c>
      <c r="D77" s="82">
        <v>353</v>
      </c>
      <c r="E77" s="82">
        <v>1578</v>
      </c>
      <c r="F77" s="411">
        <f t="shared" ref="F77:F83" si="3">SUM(C77:E77)</f>
        <v>2852</v>
      </c>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71"/>
      <c r="GB77" s="71"/>
      <c r="GC77" s="71"/>
      <c r="GD77" s="71"/>
      <c r="GE77" s="71"/>
      <c r="GF77" s="71"/>
      <c r="GG77" s="71"/>
      <c r="GH77" s="71"/>
      <c r="GI77" s="71"/>
      <c r="GJ77" s="71"/>
      <c r="GK77" s="71"/>
      <c r="GL77" s="71"/>
      <c r="GM77" s="71"/>
      <c r="GN77" s="71"/>
      <c r="GO77" s="71"/>
      <c r="GP77" s="71"/>
      <c r="GQ77" s="71"/>
      <c r="GR77" s="71"/>
      <c r="GS77" s="71"/>
      <c r="GT77" s="71"/>
      <c r="GU77" s="71"/>
      <c r="GV77" s="71"/>
      <c r="GW77" s="71"/>
      <c r="GX77" s="71"/>
      <c r="GY77" s="71"/>
      <c r="GZ77" s="71"/>
      <c r="HA77" s="71"/>
      <c r="HB77" s="71"/>
      <c r="HC77" s="71"/>
      <c r="HD77" s="71"/>
      <c r="HE77" s="71"/>
      <c r="HF77" s="71"/>
      <c r="HG77" s="71"/>
      <c r="HH77" s="71"/>
      <c r="HI77" s="71"/>
      <c r="HJ77" s="71"/>
      <c r="HK77" s="71"/>
      <c r="HL77" s="71"/>
      <c r="HM77" s="71"/>
      <c r="HN77" s="71"/>
      <c r="HO77" s="71"/>
      <c r="HP77" s="71"/>
      <c r="HQ77" s="71"/>
      <c r="HR77" s="71"/>
      <c r="HS77" s="71"/>
      <c r="HT77" s="71"/>
      <c r="HU77" s="71"/>
      <c r="HV77" s="71"/>
      <c r="HW77" s="71"/>
      <c r="HX77" s="71"/>
      <c r="HY77" s="71"/>
      <c r="HZ77" s="71"/>
      <c r="IA77" s="71"/>
      <c r="IB77" s="71"/>
      <c r="IC77" s="71"/>
      <c r="ID77" s="71"/>
      <c r="IE77" s="71"/>
      <c r="IF77" s="71"/>
      <c r="IG77" s="71"/>
      <c r="IH77" s="71"/>
      <c r="II77" s="71"/>
      <c r="IJ77" s="71"/>
      <c r="IK77" s="71"/>
      <c r="IL77" s="71"/>
      <c r="IM77" s="71"/>
      <c r="IN77" s="71"/>
      <c r="IO77" s="71"/>
      <c r="IP77" s="71"/>
      <c r="IQ77" s="71"/>
      <c r="IR77" s="71"/>
      <c r="IS77" s="71"/>
      <c r="IT77" s="71"/>
      <c r="IU77" s="71"/>
      <c r="IV77" s="71"/>
    </row>
    <row r="78" spans="1:256" s="72" customFormat="1" ht="120" customHeight="1">
      <c r="A78" s="80" t="s">
        <v>664</v>
      </c>
      <c r="B78" s="83" t="s">
        <v>1090</v>
      </c>
      <c r="C78" s="82">
        <v>0</v>
      </c>
      <c r="D78" s="82">
        <v>0</v>
      </c>
      <c r="E78" s="82">
        <v>2</v>
      </c>
      <c r="F78" s="411">
        <f t="shared" si="3"/>
        <v>2</v>
      </c>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71"/>
      <c r="GB78" s="71"/>
      <c r="GC78" s="71"/>
      <c r="GD78" s="71"/>
      <c r="GE78" s="71"/>
      <c r="GF78" s="71"/>
      <c r="GG78" s="71"/>
      <c r="GH78" s="71"/>
      <c r="GI78" s="71"/>
      <c r="GJ78" s="71"/>
      <c r="GK78" s="71"/>
      <c r="GL78" s="71"/>
      <c r="GM78" s="71"/>
      <c r="GN78" s="71"/>
      <c r="GO78" s="71"/>
      <c r="GP78" s="71"/>
      <c r="GQ78" s="71"/>
      <c r="GR78" s="71"/>
      <c r="GS78" s="71"/>
      <c r="GT78" s="71"/>
      <c r="GU78" s="71"/>
      <c r="GV78" s="71"/>
      <c r="GW78" s="71"/>
      <c r="GX78" s="71"/>
      <c r="GY78" s="71"/>
      <c r="GZ78" s="71"/>
      <c r="HA78" s="71"/>
      <c r="HB78" s="71"/>
      <c r="HC78" s="71"/>
      <c r="HD78" s="71"/>
      <c r="HE78" s="71"/>
      <c r="HF78" s="71"/>
      <c r="HG78" s="71"/>
      <c r="HH78" s="71"/>
      <c r="HI78" s="71"/>
      <c r="HJ78" s="71"/>
      <c r="HK78" s="71"/>
      <c r="HL78" s="71"/>
      <c r="HM78" s="71"/>
      <c r="HN78" s="71"/>
      <c r="HO78" s="71"/>
      <c r="HP78" s="71"/>
      <c r="HQ78" s="71"/>
      <c r="HR78" s="71"/>
      <c r="HS78" s="71"/>
      <c r="HT78" s="71"/>
      <c r="HU78" s="71"/>
      <c r="HV78" s="71"/>
      <c r="HW78" s="71"/>
      <c r="HX78" s="71"/>
      <c r="HY78" s="71"/>
      <c r="HZ78" s="71"/>
      <c r="IA78" s="71"/>
      <c r="IB78" s="71"/>
      <c r="IC78" s="71"/>
      <c r="ID78" s="71"/>
      <c r="IE78" s="71"/>
      <c r="IF78" s="71"/>
      <c r="IG78" s="71"/>
      <c r="IH78" s="71"/>
      <c r="II78" s="71"/>
      <c r="IJ78" s="71"/>
      <c r="IK78" s="71"/>
      <c r="IL78" s="71"/>
      <c r="IM78" s="71"/>
      <c r="IN78" s="71"/>
      <c r="IO78" s="71"/>
      <c r="IP78" s="71"/>
      <c r="IQ78" s="71"/>
      <c r="IR78" s="71"/>
      <c r="IS78" s="71"/>
      <c r="IT78" s="71"/>
      <c r="IU78" s="71"/>
      <c r="IV78" s="71"/>
    </row>
    <row r="79" spans="1:256" s="72" customFormat="1" ht="34.5" customHeight="1">
      <c r="A79" s="80" t="s">
        <v>665</v>
      </c>
      <c r="B79" s="81" t="s">
        <v>1091</v>
      </c>
      <c r="C79" s="411">
        <f>(C77-C78)</f>
        <v>921</v>
      </c>
      <c r="D79" s="411">
        <f>(D77-D78)</f>
        <v>353</v>
      </c>
      <c r="E79" s="411">
        <f>(E77-E78)</f>
        <v>1576</v>
      </c>
      <c r="F79" s="411">
        <f t="shared" si="3"/>
        <v>2850</v>
      </c>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71"/>
      <c r="GB79" s="71"/>
      <c r="GC79" s="71"/>
      <c r="GD79" s="71"/>
      <c r="GE79" s="71"/>
      <c r="GF79" s="71"/>
      <c r="GG79" s="71"/>
      <c r="GH79" s="71"/>
      <c r="GI79" s="71"/>
      <c r="GJ79" s="71"/>
      <c r="GK79" s="71"/>
      <c r="GL79" s="71"/>
      <c r="GM79" s="71"/>
      <c r="GN79" s="71"/>
      <c r="GO79" s="71"/>
      <c r="GP79" s="71"/>
      <c r="GQ79" s="71"/>
      <c r="GR79" s="71"/>
      <c r="GS79" s="71"/>
      <c r="GT79" s="71"/>
      <c r="GU79" s="71"/>
      <c r="GV79" s="71"/>
      <c r="GW79" s="71"/>
      <c r="GX79" s="71"/>
      <c r="GY79" s="71"/>
      <c r="GZ79" s="71"/>
      <c r="HA79" s="71"/>
      <c r="HB79" s="71"/>
      <c r="HC79" s="71"/>
      <c r="HD79" s="71"/>
      <c r="HE79" s="71"/>
      <c r="HF79" s="71"/>
      <c r="HG79" s="71"/>
      <c r="HH79" s="71"/>
      <c r="HI79" s="71"/>
      <c r="HJ79" s="71"/>
      <c r="HK79" s="71"/>
      <c r="HL79" s="71"/>
      <c r="HM79" s="71"/>
      <c r="HN79" s="71"/>
      <c r="HO79" s="71"/>
      <c r="HP79" s="71"/>
      <c r="HQ79" s="71"/>
      <c r="HR79" s="71"/>
      <c r="HS79" s="71"/>
      <c r="HT79" s="71"/>
      <c r="HU79" s="71"/>
      <c r="HV79" s="71"/>
      <c r="HW79" s="71"/>
      <c r="HX79" s="71"/>
      <c r="HY79" s="71"/>
      <c r="HZ79" s="71"/>
      <c r="IA79" s="71"/>
      <c r="IB79" s="71"/>
      <c r="IC79" s="71"/>
      <c r="ID79" s="71"/>
      <c r="IE79" s="71"/>
      <c r="IF79" s="71"/>
      <c r="IG79" s="71"/>
      <c r="IH79" s="71"/>
      <c r="II79" s="71"/>
      <c r="IJ79" s="71"/>
      <c r="IK79" s="71"/>
      <c r="IL79" s="71"/>
      <c r="IM79" s="71"/>
      <c r="IN79" s="71"/>
      <c r="IO79" s="71"/>
      <c r="IP79" s="71"/>
      <c r="IQ79" s="71"/>
      <c r="IR79" s="71"/>
      <c r="IS79" s="71"/>
      <c r="IT79" s="71"/>
      <c r="IU79" s="71"/>
      <c r="IV79" s="71"/>
    </row>
    <row r="80" spans="1:256" s="72" customFormat="1" ht="52.5" customHeight="1">
      <c r="A80" s="80" t="s">
        <v>666</v>
      </c>
      <c r="B80" s="81" t="s">
        <v>1092</v>
      </c>
      <c r="C80" s="82">
        <v>596</v>
      </c>
      <c r="D80" s="82">
        <v>221</v>
      </c>
      <c r="E80" s="82">
        <v>983</v>
      </c>
      <c r="F80" s="411">
        <f t="shared" si="3"/>
        <v>1800</v>
      </c>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71"/>
      <c r="FE80" s="71"/>
      <c r="FF80" s="71"/>
      <c r="FG80" s="71"/>
      <c r="FH80" s="71"/>
      <c r="FI80" s="71"/>
      <c r="FJ80" s="71"/>
      <c r="FK80" s="71"/>
      <c r="FL80" s="71"/>
      <c r="FM80" s="71"/>
      <c r="FN80" s="71"/>
      <c r="FO80" s="71"/>
      <c r="FP80" s="71"/>
      <c r="FQ80" s="71"/>
      <c r="FR80" s="71"/>
      <c r="FS80" s="71"/>
      <c r="FT80" s="71"/>
      <c r="FU80" s="71"/>
      <c r="FV80" s="71"/>
      <c r="FW80" s="71"/>
      <c r="FX80" s="71"/>
      <c r="FY80" s="71"/>
      <c r="FZ80" s="71"/>
      <c r="GA80" s="71"/>
      <c r="GB80" s="71"/>
      <c r="GC80" s="71"/>
      <c r="GD80" s="71"/>
      <c r="GE80" s="71"/>
      <c r="GF80" s="71"/>
      <c r="GG80" s="71"/>
      <c r="GH80" s="71"/>
      <c r="GI80" s="71"/>
      <c r="GJ80" s="71"/>
      <c r="GK80" s="71"/>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c r="IN80" s="71"/>
      <c r="IO80" s="71"/>
      <c r="IP80" s="71"/>
      <c r="IQ80" s="71"/>
      <c r="IR80" s="71"/>
      <c r="IS80" s="71"/>
      <c r="IT80" s="71"/>
      <c r="IU80" s="71"/>
      <c r="IV80" s="71"/>
    </row>
    <row r="81" spans="1:256" s="72" customFormat="1" ht="68.25" customHeight="1">
      <c r="A81" s="80" t="s">
        <v>667</v>
      </c>
      <c r="B81" s="81" t="s">
        <v>1093</v>
      </c>
      <c r="C81" s="82">
        <v>103</v>
      </c>
      <c r="D81" s="82">
        <v>32</v>
      </c>
      <c r="E81" s="82">
        <v>181</v>
      </c>
      <c r="F81" s="411">
        <f t="shared" si="3"/>
        <v>316</v>
      </c>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71"/>
      <c r="FE81" s="71"/>
      <c r="FF81" s="71"/>
      <c r="FG81" s="71"/>
      <c r="FH81" s="71"/>
      <c r="FI81" s="71"/>
      <c r="FJ81" s="71"/>
      <c r="FK81" s="71"/>
      <c r="FL81" s="71"/>
      <c r="FM81" s="71"/>
      <c r="FN81" s="71"/>
      <c r="FO81" s="71"/>
      <c r="FP81" s="71"/>
      <c r="FQ81" s="71"/>
      <c r="FR81" s="71"/>
      <c r="FS81" s="71"/>
      <c r="FT81" s="71"/>
      <c r="FU81" s="71"/>
      <c r="FV81" s="71"/>
      <c r="FW81" s="71"/>
      <c r="FX81" s="71"/>
      <c r="FY81" s="71"/>
      <c r="FZ81" s="71"/>
      <c r="GA81" s="71"/>
      <c r="GB81" s="71"/>
      <c r="GC81" s="71"/>
      <c r="GD81" s="71"/>
      <c r="GE81" s="71"/>
      <c r="GF81" s="71"/>
      <c r="GG81" s="71"/>
      <c r="GH81" s="71"/>
      <c r="GI81" s="71"/>
      <c r="GJ81" s="71"/>
      <c r="GK81" s="71"/>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c r="IN81" s="71"/>
      <c r="IO81" s="71"/>
      <c r="IP81" s="71"/>
      <c r="IQ81" s="71"/>
      <c r="IR81" s="71"/>
      <c r="IS81" s="71"/>
      <c r="IT81" s="71"/>
      <c r="IU81" s="71"/>
      <c r="IV81" s="71"/>
    </row>
    <row r="82" spans="1:256" s="72" customFormat="1" ht="65.25" customHeight="1">
      <c r="A82" s="80" t="s">
        <v>668</v>
      </c>
      <c r="B82" s="77" t="s">
        <v>1094</v>
      </c>
      <c r="C82" s="82">
        <v>17</v>
      </c>
      <c r="D82" s="82">
        <v>8</v>
      </c>
      <c r="E82" s="82">
        <v>33</v>
      </c>
      <c r="F82" s="411">
        <f t="shared" si="3"/>
        <v>58</v>
      </c>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c r="EO82" s="71"/>
      <c r="EP82" s="71"/>
      <c r="EQ82" s="71"/>
      <c r="ER82" s="71"/>
      <c r="ES82" s="71"/>
      <c r="ET82" s="71"/>
      <c r="EU82" s="71"/>
      <c r="EV82" s="71"/>
      <c r="EW82" s="71"/>
      <c r="EX82" s="71"/>
      <c r="EY82" s="71"/>
      <c r="EZ82" s="71"/>
      <c r="FA82" s="71"/>
      <c r="FB82" s="71"/>
      <c r="FC82" s="71"/>
      <c r="FD82" s="71"/>
      <c r="FE82" s="71"/>
      <c r="FF82" s="71"/>
      <c r="FG82" s="71"/>
      <c r="FH82" s="71"/>
      <c r="FI82" s="71"/>
      <c r="FJ82" s="71"/>
      <c r="FK82" s="71"/>
      <c r="FL82" s="71"/>
      <c r="FM82" s="71"/>
      <c r="FN82" s="71"/>
      <c r="FO82" s="71"/>
      <c r="FP82" s="71"/>
      <c r="FQ82" s="71"/>
      <c r="FR82" s="71"/>
      <c r="FS82" s="71"/>
      <c r="FT82" s="71"/>
      <c r="FU82" s="71"/>
      <c r="FV82" s="71"/>
      <c r="FW82" s="71"/>
      <c r="FX82" s="71"/>
      <c r="FY82" s="71"/>
      <c r="FZ82" s="71"/>
      <c r="GA82" s="71"/>
      <c r="GB82" s="71"/>
      <c r="GC82" s="71"/>
      <c r="GD82" s="71"/>
      <c r="GE82" s="71"/>
      <c r="GF82" s="71"/>
      <c r="GG82" s="71"/>
      <c r="GH82" s="71"/>
      <c r="GI82" s="71"/>
      <c r="GJ82" s="71"/>
      <c r="GK82" s="71"/>
      <c r="GL82" s="71"/>
      <c r="GM82" s="71"/>
      <c r="GN82" s="71"/>
      <c r="GO82" s="71"/>
      <c r="GP82" s="71"/>
      <c r="GQ82" s="71"/>
      <c r="GR82" s="71"/>
      <c r="GS82" s="71"/>
      <c r="GT82" s="71"/>
      <c r="GU82" s="71"/>
      <c r="GV82" s="71"/>
      <c r="GW82" s="71"/>
      <c r="GX82" s="71"/>
      <c r="GY82" s="71"/>
      <c r="GZ82" s="71"/>
      <c r="HA82" s="71"/>
      <c r="HB82" s="71"/>
      <c r="HC82" s="71"/>
      <c r="HD82" s="71"/>
      <c r="HE82" s="71"/>
      <c r="HF82" s="71"/>
      <c r="HG82" s="71"/>
      <c r="HH82" s="71"/>
      <c r="HI82" s="71"/>
      <c r="HJ82" s="71"/>
      <c r="HK82" s="71"/>
      <c r="HL82" s="71"/>
      <c r="HM82" s="71"/>
      <c r="HN82" s="71"/>
      <c r="HO82" s="71"/>
      <c r="HP82" s="71"/>
      <c r="HQ82" s="71"/>
      <c r="HR82" s="71"/>
      <c r="HS82" s="71"/>
      <c r="HT82" s="71"/>
      <c r="HU82" s="71"/>
      <c r="HV82" s="71"/>
      <c r="HW82" s="71"/>
      <c r="HX82" s="71"/>
      <c r="HY82" s="71"/>
      <c r="HZ82" s="71"/>
      <c r="IA82" s="71"/>
      <c r="IB82" s="71"/>
      <c r="IC82" s="71"/>
      <c r="ID82" s="71"/>
      <c r="IE82" s="71"/>
      <c r="IF82" s="71"/>
      <c r="IG82" s="71"/>
      <c r="IH82" s="71"/>
      <c r="II82" s="71"/>
      <c r="IJ82" s="71"/>
      <c r="IK82" s="71"/>
      <c r="IL82" s="71"/>
      <c r="IM82" s="71"/>
      <c r="IN82" s="71"/>
      <c r="IO82" s="71"/>
      <c r="IP82" s="71"/>
      <c r="IQ82" s="71"/>
      <c r="IR82" s="71"/>
      <c r="IS82" s="71"/>
      <c r="IT82" s="71"/>
      <c r="IU82" s="71"/>
      <c r="IV82" s="71"/>
    </row>
    <row r="83" spans="1:256" s="72" customFormat="1" ht="31.5" customHeight="1">
      <c r="A83" s="80" t="s">
        <v>669</v>
      </c>
      <c r="B83" s="77" t="s">
        <v>671</v>
      </c>
      <c r="C83" s="411">
        <f>SUM(C80:C82)</f>
        <v>716</v>
      </c>
      <c r="D83" s="411">
        <f>SUM(D80:D82)</f>
        <v>261</v>
      </c>
      <c r="E83" s="411">
        <f>SUM(E80:E82)</f>
        <v>1197</v>
      </c>
      <c r="F83" s="411">
        <f t="shared" si="3"/>
        <v>2174</v>
      </c>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c r="EO83" s="71"/>
      <c r="EP83" s="71"/>
      <c r="EQ83" s="71"/>
      <c r="ER83" s="71"/>
      <c r="ES83" s="71"/>
      <c r="ET83" s="71"/>
      <c r="EU83" s="71"/>
      <c r="EV83" s="71"/>
      <c r="EW83" s="71"/>
      <c r="EX83" s="71"/>
      <c r="EY83" s="71"/>
      <c r="EZ83" s="71"/>
      <c r="FA83" s="71"/>
      <c r="FB83" s="71"/>
      <c r="FC83" s="71"/>
      <c r="FD83" s="71"/>
      <c r="FE83" s="71"/>
      <c r="FF83" s="71"/>
      <c r="FG83" s="71"/>
      <c r="FH83" s="71"/>
      <c r="FI83" s="71"/>
      <c r="FJ83" s="71"/>
      <c r="FK83" s="71"/>
      <c r="FL83" s="71"/>
      <c r="FM83" s="71"/>
      <c r="FN83" s="71"/>
      <c r="FO83" s="71"/>
      <c r="FP83" s="71"/>
      <c r="FQ83" s="71"/>
      <c r="FR83" s="71"/>
      <c r="FS83" s="71"/>
      <c r="FT83" s="71"/>
      <c r="FU83" s="71"/>
      <c r="FV83" s="71"/>
      <c r="FW83" s="71"/>
      <c r="FX83" s="71"/>
      <c r="FY83" s="71"/>
      <c r="FZ83" s="71"/>
      <c r="GA83" s="71"/>
      <c r="GB83" s="71"/>
      <c r="GC83" s="71"/>
      <c r="GD83" s="71"/>
      <c r="GE83" s="71"/>
      <c r="GF83" s="71"/>
      <c r="GG83" s="71"/>
      <c r="GH83" s="71"/>
      <c r="GI83" s="71"/>
      <c r="GJ83" s="71"/>
      <c r="GK83" s="71"/>
      <c r="GL83" s="71"/>
      <c r="GM83" s="71"/>
      <c r="GN83" s="71"/>
      <c r="GO83" s="71"/>
      <c r="GP83" s="71"/>
      <c r="GQ83" s="71"/>
      <c r="GR83" s="71"/>
      <c r="GS83" s="71"/>
      <c r="GT83" s="71"/>
      <c r="GU83" s="71"/>
      <c r="GV83" s="71"/>
      <c r="GW83" s="71"/>
      <c r="GX83" s="71"/>
      <c r="GY83" s="71"/>
      <c r="GZ83" s="71"/>
      <c r="HA83" s="71"/>
      <c r="HB83" s="71"/>
      <c r="HC83" s="71"/>
      <c r="HD83" s="71"/>
      <c r="HE83" s="71"/>
      <c r="HF83" s="71"/>
      <c r="HG83" s="71"/>
      <c r="HH83" s="71"/>
      <c r="HI83" s="71"/>
      <c r="HJ83" s="71"/>
      <c r="HK83" s="71"/>
      <c r="HL83" s="71"/>
      <c r="HM83" s="71"/>
      <c r="HN83" s="71"/>
      <c r="HO83" s="71"/>
      <c r="HP83" s="71"/>
      <c r="HQ83" s="71"/>
      <c r="HR83" s="71"/>
      <c r="HS83" s="71"/>
      <c r="HT83" s="71"/>
      <c r="HU83" s="71"/>
      <c r="HV83" s="71"/>
      <c r="HW83" s="71"/>
      <c r="HX83" s="71"/>
      <c r="HY83" s="71"/>
      <c r="HZ83" s="71"/>
      <c r="IA83" s="71"/>
      <c r="IB83" s="71"/>
      <c r="IC83" s="71"/>
      <c r="ID83" s="71"/>
      <c r="IE83" s="71"/>
      <c r="IF83" s="71"/>
      <c r="IG83" s="71"/>
      <c r="IH83" s="71"/>
      <c r="II83" s="71"/>
      <c r="IJ83" s="71"/>
      <c r="IK83" s="71"/>
      <c r="IL83" s="71"/>
      <c r="IM83" s="71"/>
      <c r="IN83" s="71"/>
      <c r="IO83" s="71"/>
      <c r="IP83" s="71"/>
      <c r="IQ83" s="71"/>
      <c r="IR83" s="71"/>
      <c r="IS83" s="71"/>
      <c r="IT83" s="71"/>
      <c r="IU83" s="71"/>
      <c r="IV83" s="71"/>
    </row>
    <row r="84" spans="1:256" s="72" customFormat="1" ht="37.5" customHeight="1">
      <c r="A84" s="80" t="s">
        <v>670</v>
      </c>
      <c r="B84" s="77" t="s">
        <v>1095</v>
      </c>
      <c r="C84" s="398">
        <f>C83/C79</f>
        <v>0.77741585233441912</v>
      </c>
      <c r="D84" s="398">
        <f>D83/D79</f>
        <v>0.73937677053824358</v>
      </c>
      <c r="E84" s="398">
        <f>E83/E79</f>
        <v>0.75951776649746194</v>
      </c>
      <c r="F84" s="398">
        <f>F83/F79</f>
        <v>0.7628070175438596</v>
      </c>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c r="EO84" s="71"/>
      <c r="EP84" s="71"/>
      <c r="EQ84" s="71"/>
      <c r="ER84" s="71"/>
      <c r="ES84" s="71"/>
      <c r="ET84" s="71"/>
      <c r="EU84" s="71"/>
      <c r="EV84" s="71"/>
      <c r="EW84" s="71"/>
      <c r="EX84" s="71"/>
      <c r="EY84" s="71"/>
      <c r="EZ84" s="71"/>
      <c r="FA84" s="71"/>
      <c r="FB84" s="71"/>
      <c r="FC84" s="71"/>
      <c r="FD84" s="71"/>
      <c r="FE84" s="71"/>
      <c r="FF84" s="71"/>
      <c r="FG84" s="71"/>
      <c r="FH84" s="71"/>
      <c r="FI84" s="71"/>
      <c r="FJ84" s="71"/>
      <c r="FK84" s="71"/>
      <c r="FL84" s="71"/>
      <c r="FM84" s="71"/>
      <c r="FN84" s="71"/>
      <c r="FO84" s="71"/>
      <c r="FP84" s="71"/>
      <c r="FQ84" s="71"/>
      <c r="FR84" s="71"/>
      <c r="FS84" s="71"/>
      <c r="FT84" s="71"/>
      <c r="FU84" s="71"/>
      <c r="FV84" s="71"/>
      <c r="FW84" s="71"/>
      <c r="FX84" s="71"/>
      <c r="FY84" s="71"/>
      <c r="FZ84" s="71"/>
      <c r="GA84" s="71"/>
      <c r="GB84" s="71"/>
      <c r="GC84" s="71"/>
      <c r="GD84" s="71"/>
      <c r="GE84" s="71"/>
      <c r="GF84" s="71"/>
      <c r="GG84" s="71"/>
      <c r="GH84" s="71"/>
      <c r="GI84" s="71"/>
      <c r="GJ84" s="71"/>
      <c r="GK84" s="71"/>
      <c r="GL84" s="71"/>
      <c r="GM84" s="71"/>
      <c r="GN84" s="71"/>
      <c r="GO84" s="71"/>
      <c r="GP84" s="71"/>
      <c r="GQ84" s="71"/>
      <c r="GR84" s="71"/>
      <c r="GS84" s="71"/>
      <c r="GT84" s="71"/>
      <c r="GU84" s="71"/>
      <c r="GV84" s="71"/>
      <c r="GW84" s="71"/>
      <c r="GX84" s="71"/>
      <c r="GY84" s="71"/>
      <c r="GZ84" s="71"/>
      <c r="HA84" s="71"/>
      <c r="HB84" s="71"/>
      <c r="HC84" s="71"/>
      <c r="HD84" s="71"/>
      <c r="HE84" s="71"/>
      <c r="HF84" s="71"/>
      <c r="HG84" s="71"/>
      <c r="HH84" s="71"/>
      <c r="HI84" s="71"/>
      <c r="HJ84" s="71"/>
      <c r="HK84" s="71"/>
      <c r="HL84" s="71"/>
      <c r="HM84" s="71"/>
      <c r="HN84" s="71"/>
      <c r="HO84" s="71"/>
      <c r="HP84" s="71"/>
      <c r="HQ84" s="71"/>
      <c r="HR84" s="71"/>
      <c r="HS84" s="71"/>
      <c r="HT84" s="71"/>
      <c r="HU84" s="71"/>
      <c r="HV84" s="71"/>
      <c r="HW84" s="71"/>
      <c r="HX84" s="71"/>
      <c r="HY84" s="71"/>
      <c r="HZ84" s="71"/>
      <c r="IA84" s="71"/>
      <c r="IB84" s="71"/>
      <c r="IC84" s="71"/>
      <c r="ID84" s="71"/>
      <c r="IE84" s="71"/>
      <c r="IF84" s="71"/>
      <c r="IG84" s="71"/>
      <c r="IH84" s="71"/>
      <c r="II84" s="71"/>
      <c r="IJ84" s="71"/>
      <c r="IK84" s="71"/>
      <c r="IL84" s="71"/>
      <c r="IM84" s="71"/>
      <c r="IN84" s="71"/>
      <c r="IO84" s="71"/>
      <c r="IP84" s="71"/>
      <c r="IQ84" s="71"/>
      <c r="IR84" s="71"/>
      <c r="IS84" s="71"/>
      <c r="IT84" s="71"/>
      <c r="IU84" s="71"/>
      <c r="IV84" s="71"/>
    </row>
    <row r="85" spans="1:256" s="72" customFormat="1" ht="37.5" customHeight="1">
      <c r="A85" s="80"/>
      <c r="B85" s="78"/>
      <c r="C85" s="421"/>
      <c r="D85" s="421"/>
      <c r="E85" s="421"/>
      <c r="F85" s="421"/>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02"/>
      <c r="AZ85" s="402"/>
      <c r="BA85" s="402"/>
      <c r="BB85" s="402"/>
      <c r="BC85" s="402"/>
      <c r="BD85" s="402"/>
      <c r="BE85" s="402"/>
      <c r="BF85" s="402"/>
      <c r="BG85" s="402"/>
      <c r="BH85" s="402"/>
      <c r="BI85" s="402"/>
      <c r="BJ85" s="402"/>
      <c r="BK85" s="402"/>
      <c r="BL85" s="402"/>
      <c r="BM85" s="402"/>
      <c r="BN85" s="402"/>
      <c r="BO85" s="402"/>
      <c r="BP85" s="402"/>
      <c r="BQ85" s="402"/>
      <c r="BR85" s="402"/>
      <c r="BS85" s="402"/>
      <c r="BT85" s="402"/>
      <c r="BU85" s="402"/>
      <c r="BV85" s="402"/>
      <c r="BW85" s="402"/>
      <c r="BX85" s="402"/>
      <c r="BY85" s="402"/>
      <c r="BZ85" s="402"/>
      <c r="CA85" s="402"/>
      <c r="CB85" s="402"/>
      <c r="CC85" s="402"/>
      <c r="CD85" s="402"/>
      <c r="CE85" s="402"/>
      <c r="CF85" s="402"/>
      <c r="CG85" s="402"/>
      <c r="CH85" s="402"/>
      <c r="CI85" s="402"/>
      <c r="CJ85" s="402"/>
      <c r="CK85" s="402"/>
      <c r="CL85" s="402"/>
      <c r="CM85" s="402"/>
      <c r="CN85" s="402"/>
      <c r="CO85" s="402"/>
      <c r="CP85" s="402"/>
      <c r="CQ85" s="402"/>
      <c r="CR85" s="402"/>
      <c r="CS85" s="402"/>
      <c r="CT85" s="402"/>
      <c r="CU85" s="402"/>
      <c r="CV85" s="402"/>
      <c r="CW85" s="402"/>
      <c r="CX85" s="402"/>
      <c r="CY85" s="402"/>
      <c r="CZ85" s="402"/>
      <c r="DA85" s="402"/>
      <c r="DB85" s="402"/>
      <c r="DC85" s="402"/>
      <c r="DD85" s="402"/>
      <c r="DE85" s="402"/>
      <c r="DF85" s="402"/>
      <c r="DG85" s="402"/>
      <c r="DH85" s="402"/>
      <c r="DI85" s="402"/>
      <c r="DJ85" s="402"/>
      <c r="DK85" s="402"/>
      <c r="DL85" s="402"/>
      <c r="DM85" s="402"/>
      <c r="DN85" s="402"/>
      <c r="DO85" s="402"/>
      <c r="DP85" s="402"/>
      <c r="DQ85" s="402"/>
      <c r="DR85" s="402"/>
      <c r="DS85" s="402"/>
      <c r="DT85" s="402"/>
      <c r="DU85" s="402"/>
      <c r="DV85" s="402"/>
      <c r="DW85" s="402"/>
      <c r="DX85" s="402"/>
      <c r="DY85" s="402"/>
      <c r="DZ85" s="402"/>
      <c r="EA85" s="402"/>
      <c r="EB85" s="402"/>
      <c r="EC85" s="402"/>
      <c r="ED85" s="402"/>
      <c r="EE85" s="402"/>
      <c r="EF85" s="402"/>
      <c r="EG85" s="402"/>
      <c r="EH85" s="402"/>
      <c r="EI85" s="402"/>
      <c r="EJ85" s="402"/>
      <c r="EK85" s="402"/>
      <c r="EL85" s="402"/>
      <c r="EM85" s="402"/>
      <c r="EN85" s="402"/>
      <c r="EO85" s="402"/>
      <c r="EP85" s="402"/>
      <c r="EQ85" s="402"/>
      <c r="ER85" s="402"/>
      <c r="ES85" s="402"/>
      <c r="ET85" s="402"/>
      <c r="EU85" s="402"/>
      <c r="EV85" s="402"/>
      <c r="EW85" s="402"/>
      <c r="EX85" s="402"/>
      <c r="EY85" s="402"/>
      <c r="EZ85" s="402"/>
      <c r="FA85" s="402"/>
      <c r="FB85" s="402"/>
      <c r="FC85" s="402"/>
      <c r="FD85" s="402"/>
      <c r="FE85" s="402"/>
      <c r="FF85" s="402"/>
      <c r="FG85" s="402"/>
      <c r="FH85" s="402"/>
      <c r="FI85" s="402"/>
      <c r="FJ85" s="402"/>
      <c r="FK85" s="402"/>
      <c r="FL85" s="402"/>
      <c r="FM85" s="402"/>
      <c r="FN85" s="402"/>
      <c r="FO85" s="402"/>
      <c r="FP85" s="402"/>
      <c r="FQ85" s="402"/>
      <c r="FR85" s="402"/>
      <c r="FS85" s="402"/>
      <c r="FT85" s="402"/>
      <c r="FU85" s="402"/>
      <c r="FV85" s="402"/>
      <c r="FW85" s="402"/>
      <c r="FX85" s="402"/>
      <c r="FY85" s="402"/>
      <c r="FZ85" s="402"/>
      <c r="GA85" s="402"/>
      <c r="GB85" s="402"/>
      <c r="GC85" s="402"/>
      <c r="GD85" s="402"/>
      <c r="GE85" s="402"/>
      <c r="GF85" s="402"/>
      <c r="GG85" s="402"/>
      <c r="GH85" s="402"/>
      <c r="GI85" s="402"/>
      <c r="GJ85" s="402"/>
      <c r="GK85" s="402"/>
      <c r="GL85" s="402"/>
      <c r="GM85" s="402"/>
      <c r="GN85" s="402"/>
      <c r="GO85" s="402"/>
      <c r="GP85" s="402"/>
      <c r="GQ85" s="402"/>
      <c r="GR85" s="402"/>
      <c r="GS85" s="402"/>
      <c r="GT85" s="402"/>
      <c r="GU85" s="402"/>
      <c r="GV85" s="402"/>
      <c r="GW85" s="402"/>
      <c r="GX85" s="402"/>
      <c r="GY85" s="402"/>
      <c r="GZ85" s="402"/>
      <c r="HA85" s="402"/>
      <c r="HB85" s="402"/>
      <c r="HC85" s="402"/>
      <c r="HD85" s="402"/>
      <c r="HE85" s="402"/>
      <c r="HF85" s="402"/>
      <c r="HG85" s="402"/>
      <c r="HH85" s="402"/>
      <c r="HI85" s="402"/>
      <c r="HJ85" s="402"/>
      <c r="HK85" s="402"/>
      <c r="HL85" s="402"/>
      <c r="HM85" s="402"/>
      <c r="HN85" s="402"/>
      <c r="HO85" s="402"/>
      <c r="HP85" s="402"/>
      <c r="HQ85" s="402"/>
      <c r="HR85" s="402"/>
      <c r="HS85" s="402"/>
      <c r="HT85" s="402"/>
      <c r="HU85" s="402"/>
      <c r="HV85" s="402"/>
      <c r="HW85" s="402"/>
      <c r="HX85" s="402"/>
      <c r="HY85" s="402"/>
      <c r="HZ85" s="402"/>
      <c r="IA85" s="402"/>
      <c r="IB85" s="402"/>
      <c r="IC85" s="402"/>
      <c r="ID85" s="402"/>
      <c r="IE85" s="402"/>
      <c r="IF85" s="402"/>
      <c r="IG85" s="402"/>
      <c r="IH85" s="402"/>
      <c r="II85" s="402"/>
      <c r="IJ85" s="402"/>
      <c r="IK85" s="402"/>
      <c r="IL85" s="402"/>
      <c r="IM85" s="402"/>
      <c r="IN85" s="402"/>
      <c r="IO85" s="402"/>
      <c r="IP85" s="402"/>
      <c r="IQ85" s="402"/>
      <c r="IR85" s="402"/>
      <c r="IS85" s="402"/>
      <c r="IT85" s="402"/>
      <c r="IU85" s="402"/>
      <c r="IV85" s="402"/>
    </row>
    <row r="86" spans="1:256">
      <c r="B86" s="26" t="s">
        <v>878</v>
      </c>
    </row>
    <row r="87" spans="1:256" ht="30.75" customHeight="1">
      <c r="B87" s="456" t="s">
        <v>1096</v>
      </c>
      <c r="C87" s="492"/>
      <c r="D87" s="492"/>
      <c r="E87" s="492"/>
      <c r="F87" s="492"/>
    </row>
    <row r="88" spans="1:256" ht="18" customHeight="1">
      <c r="B88" s="467" t="s">
        <v>879</v>
      </c>
      <c r="C88" s="467"/>
      <c r="D88" s="467"/>
      <c r="E88" s="467"/>
      <c r="F88" s="467"/>
    </row>
    <row r="89" spans="1:256" ht="88.5" customHeight="1">
      <c r="B89" s="496" t="s">
        <v>880</v>
      </c>
      <c r="C89" s="496"/>
      <c r="D89" s="496"/>
      <c r="E89" s="496"/>
      <c r="F89" s="497"/>
    </row>
    <row r="90" spans="1:256" ht="59.25" customHeight="1">
      <c r="A90" s="4" t="s">
        <v>265</v>
      </c>
      <c r="B90" s="490" t="s">
        <v>1097</v>
      </c>
      <c r="C90" s="491"/>
      <c r="D90" s="491"/>
      <c r="E90" s="491"/>
      <c r="F90" s="86">
        <v>0.89</v>
      </c>
    </row>
    <row r="91" spans="1:256"/>
    <row r="92" spans="1:256"/>
    <row r="93" spans="1:256" ht="65.25" hidden="1" customHeight="1"/>
    <row r="94" spans="1:256" ht="51.75" hidden="1" customHeight="1"/>
    <row r="95" spans="1:256"/>
    <row r="96" spans="1:25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sheetData>
  <mergeCells count="44">
    <mergeCell ref="B90:E90"/>
    <mergeCell ref="B87:F87"/>
    <mergeCell ref="E62:E63"/>
    <mergeCell ref="B74:F74"/>
    <mergeCell ref="C62:C63"/>
    <mergeCell ref="D62:D63"/>
    <mergeCell ref="F75:F76"/>
    <mergeCell ref="B75:B76"/>
    <mergeCell ref="C75:C76"/>
    <mergeCell ref="D75:D76"/>
    <mergeCell ref="B89:F89"/>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88:F88"/>
    <mergeCell ref="E75:E76"/>
    <mergeCell ref="B56:IV58"/>
    <mergeCell ref="B60:F60"/>
    <mergeCell ref="B61:F61"/>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68" orientation="portrait" r:id="rId2"/>
  <headerFooter alignWithMargins="0">
    <oddHeader>&amp;L&amp;G&amp;RCommon Data Set 2021-2022</oddHeader>
    <oddFooter>&amp;LPrepared by the Stony Brook University Office of Institutional Research, Planning Effectiveness, January  06, 2022</oddFooter>
  </headerFooter>
  <rowBreaks count="1" manualBreakCount="1">
    <brk id="73" max="1638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8"/>
  <sheetViews>
    <sheetView showGridLines="0" showRowColHeaders="0" zoomScaleNormal="100" workbookViewId="0">
      <selection activeCell="E12" sqref="E12"/>
    </sheetView>
  </sheetViews>
  <sheetFormatPr defaultColWidth="0" defaultRowHeight="12.75" zeroHeight="1"/>
  <cols>
    <col min="1" max="1" width="4.42578125" style="3" customWidth="1"/>
    <col min="2" max="2" width="29" style="2" customWidth="1"/>
    <col min="3" max="6" width="14.7109375" style="2" customWidth="1"/>
    <col min="7" max="7" width="8.5703125" style="2" customWidth="1"/>
    <col min="8" max="8" width="0.7109375" style="2" customWidth="1"/>
    <col min="9" max="16384" width="0" style="2" hidden="1"/>
  </cols>
  <sheetData>
    <row r="1" spans="1:6" ht="18">
      <c r="A1" s="455" t="s">
        <v>266</v>
      </c>
      <c r="B1" s="567"/>
      <c r="C1" s="567"/>
      <c r="D1" s="567"/>
      <c r="E1" s="567"/>
      <c r="F1" s="567"/>
    </row>
    <row r="2" spans="1:6" ht="15.75">
      <c r="B2" s="63" t="s">
        <v>673</v>
      </c>
    </row>
    <row r="3" spans="1:6">
      <c r="A3" s="577" t="s">
        <v>404</v>
      </c>
      <c r="B3" s="469" t="s">
        <v>1062</v>
      </c>
      <c r="C3" s="579"/>
      <c r="D3" s="579"/>
      <c r="E3" s="579"/>
      <c r="F3" s="579"/>
    </row>
    <row r="4" spans="1:6" ht="19.5" customHeight="1">
      <c r="A4" s="578"/>
      <c r="B4" s="579"/>
      <c r="C4" s="579"/>
      <c r="D4" s="579"/>
      <c r="E4" s="579"/>
      <c r="F4" s="579"/>
    </row>
    <row r="5" spans="1:6" ht="15.75" customHeight="1">
      <c r="A5" s="87"/>
      <c r="B5" s="464" t="s">
        <v>674</v>
      </c>
      <c r="C5" s="464"/>
      <c r="D5" s="464"/>
      <c r="E5" s="464"/>
      <c r="F5" s="464"/>
    </row>
    <row r="6" spans="1:6" ht="60" customHeight="1">
      <c r="A6" s="88"/>
      <c r="B6" s="580" t="s">
        <v>696</v>
      </c>
      <c r="C6" s="580"/>
      <c r="D6" s="580"/>
      <c r="E6" s="580"/>
      <c r="F6" s="580"/>
    </row>
    <row r="7" spans="1:6" ht="24" customHeight="1">
      <c r="B7" s="580" t="s">
        <v>1063</v>
      </c>
      <c r="C7" s="580"/>
      <c r="D7" s="580"/>
      <c r="E7" s="580"/>
      <c r="F7" s="580"/>
    </row>
    <row r="8" spans="1:6">
      <c r="A8" s="4"/>
      <c r="B8" s="458" t="s">
        <v>210</v>
      </c>
      <c r="C8" s="459"/>
      <c r="D8" s="460"/>
      <c r="E8" s="415">
        <v>17177</v>
      </c>
    </row>
    <row r="9" spans="1:6">
      <c r="A9" s="4"/>
      <c r="B9" s="526" t="s">
        <v>211</v>
      </c>
      <c r="C9" s="564"/>
      <c r="D9" s="527"/>
      <c r="E9" s="415">
        <v>21649</v>
      </c>
    </row>
    <row r="10" spans="1:6">
      <c r="A10" s="4"/>
      <c r="B10" s="22"/>
      <c r="C10" s="89"/>
      <c r="D10" s="89"/>
      <c r="E10" s="416"/>
    </row>
    <row r="11" spans="1:6">
      <c r="A11" s="4"/>
      <c r="B11" s="526" t="s">
        <v>212</v>
      </c>
      <c r="C11" s="564"/>
      <c r="D11" s="527"/>
      <c r="E11" s="415">
        <v>7809</v>
      </c>
    </row>
    <row r="12" spans="1:6">
      <c r="A12" s="4"/>
      <c r="B12" s="526" t="s">
        <v>495</v>
      </c>
      <c r="C12" s="564"/>
      <c r="D12" s="527"/>
      <c r="E12" s="415">
        <v>10850</v>
      </c>
    </row>
    <row r="13" spans="1:6">
      <c r="A13" s="4"/>
      <c r="B13" s="22"/>
      <c r="C13" s="11"/>
      <c r="D13" s="11"/>
      <c r="E13" s="416"/>
    </row>
    <row r="14" spans="1:6">
      <c r="A14" s="4"/>
      <c r="B14" s="526" t="s">
        <v>488</v>
      </c>
      <c r="C14" s="564"/>
      <c r="D14" s="527"/>
      <c r="E14" s="415">
        <v>1588</v>
      </c>
    </row>
    <row r="15" spans="1:6">
      <c r="A15" s="4"/>
      <c r="B15" s="570" t="s">
        <v>489</v>
      </c>
      <c r="C15" s="564"/>
      <c r="D15" s="527"/>
      <c r="E15" s="415">
        <v>5</v>
      </c>
    </row>
    <row r="16" spans="1:6">
      <c r="A16" s="4"/>
      <c r="B16" s="22"/>
      <c r="C16" s="11"/>
      <c r="D16" s="11"/>
      <c r="E16" s="416"/>
    </row>
    <row r="17" spans="1:7">
      <c r="A17" s="4"/>
      <c r="B17" s="563" t="s">
        <v>490</v>
      </c>
      <c r="C17" s="564"/>
      <c r="D17" s="527"/>
      <c r="E17" s="415">
        <v>1819</v>
      </c>
    </row>
    <row r="18" spans="1:7">
      <c r="A18" s="4"/>
      <c r="B18" s="570" t="s">
        <v>491</v>
      </c>
      <c r="C18" s="564"/>
      <c r="D18" s="527"/>
      <c r="E18" s="415">
        <v>4</v>
      </c>
    </row>
    <row r="19" spans="1:7">
      <c r="E19" s="417"/>
    </row>
    <row r="20" spans="1:7" ht="18" customHeight="1">
      <c r="A20" s="389"/>
      <c r="B20" s="563" t="s">
        <v>1110</v>
      </c>
      <c r="C20" s="564"/>
      <c r="D20" s="527"/>
      <c r="E20" s="415">
        <v>38826</v>
      </c>
      <c r="F20" s="390"/>
      <c r="G20" s="390"/>
    </row>
    <row r="21" spans="1:7" ht="16.5" customHeight="1">
      <c r="A21" s="389"/>
      <c r="B21" s="563" t="s">
        <v>1111</v>
      </c>
      <c r="C21" s="564"/>
      <c r="D21" s="527"/>
      <c r="E21" s="415">
        <v>18659</v>
      </c>
      <c r="F21" s="390"/>
      <c r="G21" s="390"/>
    </row>
    <row r="22" spans="1:7" ht="13.5" customHeight="1">
      <c r="A22" s="389"/>
      <c r="B22" s="563" t="s">
        <v>1112</v>
      </c>
      <c r="C22" s="564"/>
      <c r="D22" s="527"/>
      <c r="E22" s="415">
        <v>3416</v>
      </c>
      <c r="F22" s="390"/>
      <c r="G22" s="390"/>
    </row>
    <row r="23" spans="1:7">
      <c r="A23" s="389"/>
      <c r="B23" s="390"/>
      <c r="C23" s="390"/>
      <c r="D23" s="390"/>
      <c r="E23" s="390"/>
      <c r="F23" s="390"/>
      <c r="G23" s="390"/>
    </row>
    <row r="24" spans="1:7">
      <c r="A24" s="4" t="s">
        <v>405</v>
      </c>
      <c r="B24" s="538" t="s">
        <v>675</v>
      </c>
      <c r="C24" s="469"/>
      <c r="D24" s="469"/>
      <c r="E24" s="469"/>
      <c r="F24" s="451"/>
    </row>
    <row r="25" spans="1:7">
      <c r="A25" s="4"/>
      <c r="B25" s="580" t="s">
        <v>881</v>
      </c>
      <c r="C25" s="580"/>
      <c r="D25" s="580"/>
      <c r="E25" s="580"/>
      <c r="F25" s="580"/>
    </row>
    <row r="26" spans="1:7">
      <c r="A26" s="4"/>
      <c r="B26" s="79"/>
      <c r="C26" s="79"/>
      <c r="D26" s="79"/>
      <c r="E26" s="79"/>
      <c r="F26" s="79"/>
    </row>
    <row r="27" spans="1:7">
      <c r="A27" s="4"/>
      <c r="B27" s="90"/>
      <c r="C27" s="91"/>
      <c r="D27" s="92" t="s">
        <v>335</v>
      </c>
      <c r="E27" s="92" t="s">
        <v>336</v>
      </c>
    </row>
    <row r="28" spans="1:7">
      <c r="A28" s="4"/>
      <c r="B28" s="590" t="s">
        <v>267</v>
      </c>
      <c r="C28" s="590"/>
      <c r="D28" s="41" t="s">
        <v>1113</v>
      </c>
      <c r="E28" s="41"/>
    </row>
    <row r="29" spans="1:7">
      <c r="A29" s="4"/>
      <c r="B29" s="93"/>
      <c r="C29" s="93"/>
      <c r="D29" s="94"/>
      <c r="E29" s="94"/>
    </row>
    <row r="30" spans="1:7">
      <c r="A30" s="4"/>
      <c r="B30" s="571" t="s">
        <v>1064</v>
      </c>
      <c r="C30" s="571"/>
      <c r="D30" s="571"/>
      <c r="E30" s="7"/>
      <c r="F30" s="11"/>
    </row>
    <row r="31" spans="1:7">
      <c r="A31" s="4"/>
      <c r="B31" s="95"/>
      <c r="C31" s="95"/>
      <c r="D31" s="95"/>
      <c r="E31" s="96"/>
      <c r="F31" s="11"/>
    </row>
    <row r="32" spans="1:7">
      <c r="A32" s="4"/>
      <c r="B32" s="595" t="s">
        <v>676</v>
      </c>
      <c r="C32" s="595"/>
      <c r="D32" s="595"/>
      <c r="E32" s="84" t="s">
        <v>73</v>
      </c>
      <c r="F32" s="11"/>
    </row>
    <row r="33" spans="1:6">
      <c r="A33" s="4"/>
      <c r="B33" s="570" t="s">
        <v>677</v>
      </c>
      <c r="C33" s="572"/>
      <c r="D33" s="573"/>
      <c r="E33" s="415">
        <v>5741</v>
      </c>
      <c r="F33" s="11"/>
    </row>
    <row r="34" spans="1:6">
      <c r="A34" s="4"/>
      <c r="B34" s="574" t="s">
        <v>678</v>
      </c>
      <c r="C34" s="574"/>
      <c r="D34" s="574"/>
      <c r="E34" s="415">
        <v>2900</v>
      </c>
      <c r="F34" s="11"/>
    </row>
    <row r="35" spans="1:6">
      <c r="A35" s="4"/>
      <c r="B35" s="574" t="s">
        <v>679</v>
      </c>
      <c r="C35" s="574"/>
      <c r="D35" s="574"/>
      <c r="E35" s="415">
        <v>1166</v>
      </c>
    </row>
    <row r="36" spans="1:6">
      <c r="A36" s="4"/>
      <c r="B36" s="537"/>
      <c r="C36" s="576"/>
      <c r="D36" s="576"/>
      <c r="E36" s="97"/>
      <c r="F36" s="94"/>
    </row>
    <row r="37" spans="1:6">
      <c r="A37" s="4"/>
      <c r="B37" s="98" t="s">
        <v>427</v>
      </c>
      <c r="C37" s="22"/>
      <c r="D37" s="92" t="s">
        <v>335</v>
      </c>
      <c r="E37" s="94" t="s">
        <v>336</v>
      </c>
    </row>
    <row r="38" spans="1:6" ht="12.75" customHeight="1">
      <c r="A38" s="4"/>
      <c r="B38" s="591" t="s">
        <v>428</v>
      </c>
      <c r="C38" s="592"/>
      <c r="D38" s="41"/>
      <c r="E38" s="41" t="s">
        <v>1113</v>
      </c>
    </row>
    <row r="39" spans="1:6">
      <c r="A39" s="4"/>
      <c r="B39" s="591" t="s">
        <v>429</v>
      </c>
      <c r="C39" s="592"/>
      <c r="D39" s="41"/>
      <c r="E39" s="41" t="s">
        <v>1113</v>
      </c>
    </row>
    <row r="40" spans="1:6" ht="33.75" customHeight="1">
      <c r="B40" s="23"/>
      <c r="C40" s="23"/>
      <c r="D40" s="23"/>
    </row>
    <row r="41" spans="1:6" ht="14.25" customHeight="1">
      <c r="A41" s="99"/>
      <c r="B41" s="63" t="s">
        <v>680</v>
      </c>
    </row>
    <row r="42" spans="1:6" ht="14.25" customHeight="1">
      <c r="A42" s="99"/>
      <c r="B42" s="63"/>
    </row>
    <row r="43" spans="1:6" ht="13.5" customHeight="1">
      <c r="A43" s="4" t="s">
        <v>403</v>
      </c>
      <c r="B43" s="26" t="s">
        <v>463</v>
      </c>
    </row>
    <row r="44" spans="1:6">
      <c r="A44" s="4"/>
      <c r="B44" s="549" t="s">
        <v>681</v>
      </c>
      <c r="C44" s="549"/>
      <c r="D44" s="549"/>
      <c r="E44" s="549"/>
      <c r="F44" s="549"/>
    </row>
    <row r="45" spans="1:6" ht="30" customHeight="1">
      <c r="A45" s="41" t="s">
        <v>1113</v>
      </c>
      <c r="B45" s="550" t="s">
        <v>268</v>
      </c>
      <c r="C45" s="551"/>
      <c r="D45" s="551"/>
      <c r="F45" s="11"/>
    </row>
    <row r="46" spans="1:6">
      <c r="A46" s="41"/>
      <c r="B46" s="552" t="s">
        <v>300</v>
      </c>
      <c r="C46" s="553"/>
      <c r="D46" s="553"/>
      <c r="F46" s="11"/>
    </row>
    <row r="47" spans="1:6">
      <c r="A47" s="41"/>
      <c r="B47" s="550" t="s">
        <v>301</v>
      </c>
      <c r="C47" s="551"/>
      <c r="D47" s="551"/>
      <c r="F47" s="11"/>
    </row>
    <row r="48" spans="1:6" ht="12.75" customHeight="1"/>
    <row r="49" spans="1:6">
      <c r="A49" s="4" t="s">
        <v>406</v>
      </c>
      <c r="B49" s="575" t="s">
        <v>582</v>
      </c>
      <c r="C49" s="575"/>
      <c r="D49" s="575"/>
      <c r="E49" s="575"/>
      <c r="F49" s="451"/>
    </row>
    <row r="50" spans="1:6" ht="18" customHeight="1">
      <c r="A50" s="41"/>
      <c r="B50" s="585" t="s">
        <v>302</v>
      </c>
      <c r="C50" s="585"/>
      <c r="D50" s="94"/>
      <c r="F50" s="11"/>
    </row>
    <row r="51" spans="1:6">
      <c r="A51" s="41" t="s">
        <v>1113</v>
      </c>
      <c r="B51" s="589" t="s">
        <v>303</v>
      </c>
      <c r="C51" s="585"/>
      <c r="D51" s="94"/>
      <c r="F51" s="11"/>
    </row>
    <row r="52" spans="1:6">
      <c r="A52" s="41"/>
      <c r="B52" s="585" t="s">
        <v>304</v>
      </c>
      <c r="C52" s="585"/>
      <c r="D52" s="94"/>
      <c r="F52" s="11"/>
    </row>
    <row r="53" spans="1:6"/>
    <row r="54" spans="1:6">
      <c r="A54" s="4" t="s">
        <v>407</v>
      </c>
      <c r="B54" s="538" t="s">
        <v>682</v>
      </c>
      <c r="C54" s="469"/>
      <c r="D54" s="469"/>
      <c r="E54" s="469"/>
      <c r="F54" s="451"/>
    </row>
    <row r="55" spans="1:6" ht="24">
      <c r="A55" s="4"/>
      <c r="B55" s="100"/>
      <c r="C55" s="101" t="s">
        <v>583</v>
      </c>
      <c r="D55" s="102" t="s">
        <v>584</v>
      </c>
      <c r="E55" s="103"/>
      <c r="F55" s="7"/>
    </row>
    <row r="56" spans="1:6">
      <c r="A56" s="4"/>
      <c r="B56" s="104" t="s">
        <v>585</v>
      </c>
      <c r="C56" s="41">
        <v>14</v>
      </c>
      <c r="D56" s="42">
        <v>19</v>
      </c>
      <c r="F56" s="7"/>
    </row>
    <row r="57" spans="1:6">
      <c r="A57" s="4"/>
      <c r="B57" s="104" t="s">
        <v>586</v>
      </c>
      <c r="C57" s="41">
        <v>4</v>
      </c>
      <c r="D57" s="42">
        <v>4</v>
      </c>
      <c r="F57" s="7"/>
    </row>
    <row r="58" spans="1:6">
      <c r="A58" s="4"/>
      <c r="B58" s="104" t="s">
        <v>587</v>
      </c>
      <c r="C58" s="41">
        <v>3</v>
      </c>
      <c r="D58" s="42">
        <v>4</v>
      </c>
      <c r="F58" s="7"/>
    </row>
    <row r="59" spans="1:6">
      <c r="A59" s="4"/>
      <c r="B59" s="104" t="s">
        <v>588</v>
      </c>
      <c r="C59" s="41">
        <v>3</v>
      </c>
      <c r="D59" s="42">
        <v>4</v>
      </c>
      <c r="F59" s="7"/>
    </row>
    <row r="60" spans="1:6" ht="25.5">
      <c r="A60" s="4"/>
      <c r="B60" s="105" t="s">
        <v>464</v>
      </c>
      <c r="C60" s="41"/>
      <c r="D60" s="42"/>
      <c r="F60" s="7"/>
    </row>
    <row r="61" spans="1:6">
      <c r="A61" s="4"/>
      <c r="B61" s="104" t="s">
        <v>589</v>
      </c>
      <c r="C61" s="41"/>
      <c r="D61" s="42">
        <v>3</v>
      </c>
      <c r="F61" s="7"/>
    </row>
    <row r="62" spans="1:6">
      <c r="A62" s="4"/>
      <c r="B62" s="104" t="s">
        <v>590</v>
      </c>
      <c r="C62" s="41">
        <v>4</v>
      </c>
      <c r="D62" s="42">
        <v>4</v>
      </c>
      <c r="F62" s="7"/>
    </row>
    <row r="63" spans="1:6">
      <c r="A63" s="4"/>
      <c r="B63" s="104" t="s">
        <v>591</v>
      </c>
      <c r="C63" s="41"/>
      <c r="D63" s="42"/>
      <c r="F63" s="7"/>
    </row>
    <row r="64" spans="1:6">
      <c r="A64" s="4"/>
      <c r="B64" s="230" t="s">
        <v>592</v>
      </c>
      <c r="C64" s="41"/>
      <c r="D64" s="42"/>
      <c r="F64" s="7"/>
    </row>
    <row r="65" spans="1:6">
      <c r="A65" s="4"/>
      <c r="B65" s="106" t="s">
        <v>263</v>
      </c>
      <c r="C65" s="42"/>
      <c r="D65" s="42"/>
      <c r="F65" s="7"/>
    </row>
    <row r="66" spans="1:6">
      <c r="A66" s="4"/>
      <c r="B66" s="106" t="s">
        <v>264</v>
      </c>
      <c r="C66" s="405"/>
      <c r="D66" s="42"/>
      <c r="F66" s="7"/>
    </row>
    <row r="67" spans="1:6">
      <c r="A67" s="4"/>
      <c r="B67" s="107" t="s">
        <v>683</v>
      </c>
      <c r="C67" s="41"/>
      <c r="D67" s="42"/>
      <c r="F67" s="7"/>
    </row>
    <row r="68" spans="1:6" ht="21" customHeight="1"/>
    <row r="69" spans="1:6" ht="15.75">
      <c r="B69" s="108" t="s">
        <v>684</v>
      </c>
    </row>
    <row r="70" spans="1:6">
      <c r="A70" s="4" t="s">
        <v>408</v>
      </c>
      <c r="B70" s="586" t="s">
        <v>685</v>
      </c>
      <c r="C70" s="575"/>
      <c r="D70" s="575"/>
      <c r="E70" s="575"/>
      <c r="F70" s="587"/>
    </row>
    <row r="71" spans="1:6">
      <c r="A71" s="41"/>
      <c r="B71" s="568" t="s">
        <v>402</v>
      </c>
      <c r="C71" s="569"/>
      <c r="D71" s="569"/>
      <c r="E71" s="109"/>
      <c r="F71" s="11"/>
    </row>
    <row r="72" spans="1:6">
      <c r="A72" s="4"/>
      <c r="B72" s="588" t="s">
        <v>317</v>
      </c>
      <c r="C72" s="588"/>
      <c r="D72" s="588"/>
      <c r="E72" s="109"/>
      <c r="F72" s="11"/>
    </row>
    <row r="73" spans="1:6">
      <c r="A73" s="41"/>
      <c r="B73" s="594" t="s">
        <v>687</v>
      </c>
      <c r="C73" s="594"/>
      <c r="D73" s="594"/>
      <c r="E73" s="109"/>
      <c r="F73" s="11"/>
    </row>
    <row r="74" spans="1:6">
      <c r="A74" s="41"/>
      <c r="B74" s="594" t="s">
        <v>686</v>
      </c>
      <c r="C74" s="594"/>
      <c r="D74" s="594"/>
      <c r="E74" s="109"/>
      <c r="F74" s="11"/>
    </row>
    <row r="75" spans="1:6">
      <c r="A75" s="41"/>
      <c r="B75" s="110" t="s">
        <v>625</v>
      </c>
      <c r="C75" s="111"/>
      <c r="D75" s="111"/>
      <c r="E75" s="112"/>
      <c r="F75" s="11"/>
    </row>
    <row r="76" spans="1:6">
      <c r="B76" s="596"/>
      <c r="C76" s="596"/>
      <c r="D76" s="596"/>
      <c r="E76" s="596"/>
      <c r="F76" s="596"/>
    </row>
    <row r="77" spans="1:6">
      <c r="B77" s="23"/>
      <c r="C77" s="23"/>
      <c r="D77" s="23"/>
    </row>
    <row r="78" spans="1:6">
      <c r="A78" s="4" t="s">
        <v>409</v>
      </c>
      <c r="B78" s="583" t="s">
        <v>688</v>
      </c>
      <c r="C78" s="583"/>
      <c r="D78" s="583"/>
      <c r="E78" s="583"/>
      <c r="F78" s="584"/>
    </row>
    <row r="79" spans="1:6" ht="25.5">
      <c r="A79" s="4"/>
      <c r="B79" s="113"/>
      <c r="C79" s="82" t="s">
        <v>593</v>
      </c>
      <c r="D79" s="82" t="s">
        <v>594</v>
      </c>
      <c r="E79" s="82" t="s">
        <v>595</v>
      </c>
      <c r="F79" s="82" t="s">
        <v>596</v>
      </c>
    </row>
    <row r="80" spans="1:6" ht="14.25">
      <c r="A80" s="4"/>
      <c r="B80" s="114" t="s">
        <v>597</v>
      </c>
      <c r="C80" s="115"/>
      <c r="D80" s="115"/>
      <c r="E80" s="115"/>
      <c r="F80" s="116"/>
    </row>
    <row r="81" spans="1:6" ht="25.5">
      <c r="A81" s="4"/>
      <c r="B81" s="117" t="s">
        <v>430</v>
      </c>
      <c r="C81" s="41" t="s">
        <v>1113</v>
      </c>
      <c r="D81" s="41"/>
      <c r="E81" s="41"/>
      <c r="F81" s="41"/>
    </row>
    <row r="82" spans="1:6">
      <c r="A82" s="4"/>
      <c r="B82" s="118" t="s">
        <v>598</v>
      </c>
      <c r="C82" s="41"/>
      <c r="D82" s="41"/>
      <c r="E82" s="41" t="s">
        <v>1113</v>
      </c>
      <c r="F82" s="41"/>
    </row>
    <row r="83" spans="1:6">
      <c r="A83" s="4"/>
      <c r="B83" s="106" t="s">
        <v>431</v>
      </c>
      <c r="C83" s="41" t="s">
        <v>1113</v>
      </c>
      <c r="D83" s="41"/>
      <c r="E83" s="41"/>
      <c r="F83" s="41"/>
    </row>
    <row r="84" spans="1:6">
      <c r="A84" s="4"/>
      <c r="B84" s="118" t="s">
        <v>600</v>
      </c>
      <c r="C84" s="41" t="s">
        <v>1113</v>
      </c>
      <c r="D84" s="41"/>
      <c r="E84" s="41"/>
      <c r="F84" s="41"/>
    </row>
    <row r="85" spans="1:6">
      <c r="A85" s="4"/>
      <c r="B85" s="119" t="s">
        <v>432</v>
      </c>
      <c r="C85" s="41"/>
      <c r="D85" s="41" t="s">
        <v>1113</v>
      </c>
      <c r="E85" s="41"/>
      <c r="F85" s="41"/>
    </row>
    <row r="86" spans="1:6">
      <c r="A86" s="4"/>
      <c r="B86" s="118" t="s">
        <v>599</v>
      </c>
      <c r="C86" s="41"/>
      <c r="D86" s="41" t="s">
        <v>1113</v>
      </c>
      <c r="E86" s="41"/>
      <c r="F86" s="41"/>
    </row>
    <row r="87" spans="1:6" ht="14.25">
      <c r="A87" s="4"/>
      <c r="B87" s="114" t="s">
        <v>601</v>
      </c>
      <c r="C87" s="115"/>
      <c r="D87" s="115"/>
      <c r="E87" s="115"/>
      <c r="F87" s="116"/>
    </row>
    <row r="88" spans="1:6">
      <c r="A88" s="4"/>
      <c r="B88" s="118" t="s">
        <v>602</v>
      </c>
      <c r="C88" s="41"/>
      <c r="D88" s="41"/>
      <c r="E88" s="41" t="s">
        <v>1113</v>
      </c>
      <c r="F88" s="41"/>
    </row>
    <row r="89" spans="1:6">
      <c r="A89" s="4"/>
      <c r="B89" s="118" t="s">
        <v>603</v>
      </c>
      <c r="C89" s="41"/>
      <c r="D89" s="41"/>
      <c r="E89" s="41" t="s">
        <v>1113</v>
      </c>
      <c r="F89" s="41"/>
    </row>
    <row r="90" spans="1:6">
      <c r="A90" s="4"/>
      <c r="B90" s="118" t="s">
        <v>604</v>
      </c>
      <c r="C90" s="41"/>
      <c r="D90" s="41"/>
      <c r="E90" s="41" t="s">
        <v>1113</v>
      </c>
      <c r="F90" s="41"/>
    </row>
    <row r="91" spans="1:6">
      <c r="A91" s="4"/>
      <c r="B91" s="118" t="s">
        <v>605</v>
      </c>
      <c r="C91" s="41"/>
      <c r="D91" s="41"/>
      <c r="E91" s="41" t="s">
        <v>1113</v>
      </c>
      <c r="F91" s="41"/>
    </row>
    <row r="92" spans="1:6" ht="13.5" customHeight="1">
      <c r="A92" s="4"/>
      <c r="B92" s="119" t="s">
        <v>433</v>
      </c>
      <c r="C92" s="41"/>
      <c r="D92" s="41"/>
      <c r="E92" s="41" t="s">
        <v>1113</v>
      </c>
      <c r="F92" s="41"/>
    </row>
    <row r="93" spans="1:6">
      <c r="A93" s="4"/>
      <c r="B93" s="118" t="s">
        <v>606</v>
      </c>
      <c r="C93" s="41"/>
      <c r="D93" s="41"/>
      <c r="E93" s="41" t="s">
        <v>1113</v>
      </c>
      <c r="F93" s="41"/>
    </row>
    <row r="94" spans="1:6">
      <c r="A94" s="4"/>
      <c r="B94" s="118" t="s">
        <v>607</v>
      </c>
      <c r="C94" s="41"/>
      <c r="D94" s="41"/>
      <c r="E94" s="41" t="s">
        <v>1113</v>
      </c>
      <c r="F94" s="41"/>
    </row>
    <row r="95" spans="1:6">
      <c r="A95" s="4"/>
      <c r="B95" s="118" t="s">
        <v>608</v>
      </c>
      <c r="C95" s="41"/>
      <c r="D95" s="41"/>
      <c r="E95" s="41" t="s">
        <v>1113</v>
      </c>
      <c r="F95" s="41"/>
    </row>
    <row r="96" spans="1:6" ht="25.5">
      <c r="A96" s="4"/>
      <c r="B96" s="120" t="s">
        <v>609</v>
      </c>
      <c r="C96" s="41"/>
      <c r="D96" s="41"/>
      <c r="E96" s="41"/>
      <c r="F96" s="41" t="s">
        <v>1113</v>
      </c>
    </row>
    <row r="97" spans="1:8">
      <c r="A97" s="4"/>
      <c r="B97" s="119" t="s">
        <v>434</v>
      </c>
      <c r="C97" s="41"/>
      <c r="D97" s="41"/>
      <c r="E97" s="41"/>
      <c r="F97" s="41" t="s">
        <v>1113</v>
      </c>
    </row>
    <row r="98" spans="1:8">
      <c r="A98" s="4"/>
      <c r="B98" s="118" t="s">
        <v>611</v>
      </c>
      <c r="C98" s="41"/>
      <c r="D98" s="41"/>
      <c r="E98" s="41" t="s">
        <v>1113</v>
      </c>
      <c r="F98" s="41"/>
    </row>
    <row r="99" spans="1:8">
      <c r="A99" s="4"/>
      <c r="B99" s="118" t="s">
        <v>612</v>
      </c>
      <c r="C99" s="41"/>
      <c r="D99" s="41"/>
      <c r="E99" s="41" t="s">
        <v>1113</v>
      </c>
      <c r="F99" s="41"/>
      <c r="H99" s="123"/>
    </row>
    <row r="100" spans="1:8">
      <c r="A100" s="4"/>
      <c r="B100" s="119" t="s">
        <v>435</v>
      </c>
      <c r="C100" s="41"/>
      <c r="D100" s="41"/>
      <c r="E100" s="41" t="s">
        <v>1113</v>
      </c>
      <c r="F100" s="41"/>
      <c r="H100" s="123"/>
    </row>
    <row r="101" spans="1:8" ht="39.75" customHeight="1">
      <c r="H101" s="122"/>
    </row>
    <row r="102" spans="1:8" ht="16.5" customHeight="1">
      <c r="B102" s="63" t="s">
        <v>689</v>
      </c>
      <c r="H102" s="122"/>
    </row>
    <row r="103" spans="1:8" ht="26.25" customHeight="1">
      <c r="A103" s="4"/>
      <c r="B103" s="121" t="s">
        <v>425</v>
      </c>
      <c r="C103" s="122"/>
      <c r="D103" s="122"/>
      <c r="E103" s="122"/>
      <c r="F103" s="122"/>
      <c r="G103" s="122"/>
      <c r="H103" s="128"/>
    </row>
    <row r="104" spans="1:8" ht="12.75" customHeight="1">
      <c r="A104" s="4"/>
      <c r="B104" s="512"/>
      <c r="C104" s="513"/>
      <c r="D104" s="514"/>
      <c r="E104" s="92" t="s">
        <v>335</v>
      </c>
      <c r="F104" s="92" t="s">
        <v>336</v>
      </c>
      <c r="G104" s="122"/>
      <c r="H104" s="128"/>
    </row>
    <row r="105" spans="1:8" ht="24" customHeight="1">
      <c r="A105" s="4"/>
      <c r="B105" s="509" t="s">
        <v>882</v>
      </c>
      <c r="C105" s="457"/>
      <c r="D105" s="511"/>
      <c r="E105" s="40" t="s">
        <v>1113</v>
      </c>
      <c r="F105" s="124"/>
      <c r="G105" s="122"/>
      <c r="H105" s="128"/>
    </row>
    <row r="106" spans="1:8" ht="12.75" customHeight="1">
      <c r="A106" s="4"/>
      <c r="B106" s="125"/>
      <c r="C106" s="14"/>
      <c r="D106" s="14"/>
      <c r="E106" s="126"/>
      <c r="F106" s="127"/>
      <c r="G106" s="122"/>
      <c r="H106" s="128"/>
    </row>
    <row r="107" spans="1:8" ht="12.75" customHeight="1">
      <c r="A107" s="4" t="s">
        <v>426</v>
      </c>
      <c r="B107" s="519" t="s">
        <v>1098</v>
      </c>
      <c r="C107" s="520"/>
      <c r="D107" s="520"/>
      <c r="E107" s="520"/>
      <c r="F107" s="521"/>
      <c r="G107" s="128"/>
      <c r="H107" s="128"/>
    </row>
    <row r="108" spans="1:8" ht="12.75" customHeight="1">
      <c r="A108" s="4"/>
      <c r="B108" s="565"/>
      <c r="C108" s="515" t="s">
        <v>568</v>
      </c>
      <c r="D108" s="516"/>
      <c r="E108" s="516"/>
      <c r="F108" s="517"/>
      <c r="G108" s="518"/>
      <c r="H108" s="128"/>
    </row>
    <row r="109" spans="1:8" ht="25.5">
      <c r="A109" s="4"/>
      <c r="B109" s="566"/>
      <c r="C109" s="129" t="s">
        <v>302</v>
      </c>
      <c r="D109" s="129" t="s">
        <v>303</v>
      </c>
      <c r="E109" s="129" t="s">
        <v>579</v>
      </c>
      <c r="F109" s="130" t="s">
        <v>580</v>
      </c>
      <c r="G109" s="131" t="s">
        <v>569</v>
      </c>
      <c r="H109" s="128"/>
    </row>
    <row r="110" spans="1:8">
      <c r="A110" s="4"/>
      <c r="B110" s="132" t="s">
        <v>478</v>
      </c>
      <c r="C110" s="40"/>
      <c r="D110" s="40"/>
      <c r="E110" s="40"/>
      <c r="F110" s="40" t="s">
        <v>1113</v>
      </c>
      <c r="G110" s="133"/>
      <c r="H110" s="128"/>
    </row>
    <row r="111" spans="1:8" ht="12.75" customHeight="1">
      <c r="A111" s="4"/>
      <c r="B111" s="132" t="s">
        <v>690</v>
      </c>
      <c r="C111" s="40"/>
      <c r="D111" s="40"/>
      <c r="E111" s="40"/>
      <c r="F111" s="40"/>
      <c r="G111" s="133"/>
      <c r="H111" s="128"/>
    </row>
    <row r="112" spans="1:8">
      <c r="A112" s="4"/>
      <c r="B112" s="132" t="s">
        <v>691</v>
      </c>
      <c r="C112" s="40"/>
      <c r="D112" s="40"/>
      <c r="E112" s="40"/>
      <c r="F112" s="40"/>
      <c r="G112" s="133"/>
      <c r="H112" s="128"/>
    </row>
    <row r="113" spans="1:8" ht="12" customHeight="1">
      <c r="A113" s="4"/>
      <c r="B113" s="134" t="s">
        <v>479</v>
      </c>
      <c r="C113" s="40"/>
      <c r="D113" s="40"/>
      <c r="E113" s="40"/>
      <c r="F113" s="40"/>
      <c r="G113" s="133"/>
      <c r="H113" s="128"/>
    </row>
    <row r="114" spans="1:8" s="143" customFormat="1" ht="14.25" customHeight="1">
      <c r="A114" s="4"/>
      <c r="B114" s="135" t="s">
        <v>474</v>
      </c>
      <c r="C114" s="40"/>
      <c r="D114" s="40"/>
      <c r="E114" s="40"/>
      <c r="F114" s="40" t="s">
        <v>1113</v>
      </c>
      <c r="G114" s="133"/>
      <c r="H114" s="128"/>
    </row>
    <row r="115" spans="1:8" s="143" customFormat="1" ht="12.75" customHeight="1">
      <c r="A115" s="4"/>
      <c r="B115" s="136"/>
      <c r="C115" s="20"/>
      <c r="D115" s="20"/>
      <c r="E115" s="20"/>
      <c r="F115" s="20"/>
      <c r="G115" s="137"/>
      <c r="H115" s="128"/>
    </row>
    <row r="116" spans="1:8" s="143" customFormat="1" ht="12.75" customHeight="1">
      <c r="A116" s="138" t="s">
        <v>334</v>
      </c>
      <c r="B116" s="593" t="s">
        <v>1099</v>
      </c>
      <c r="C116" s="593"/>
      <c r="D116" s="593"/>
      <c r="E116" s="593"/>
      <c r="F116" s="593"/>
      <c r="G116" s="593"/>
      <c r="H116" s="128"/>
    </row>
    <row r="117" spans="1:8" s="143" customFormat="1" ht="12.75" customHeight="1">
      <c r="A117" s="138"/>
      <c r="B117" s="139"/>
      <c r="C117" s="139"/>
      <c r="D117" s="139"/>
      <c r="E117" s="139"/>
      <c r="F117" s="139"/>
      <c r="G117" s="139"/>
      <c r="H117" s="128"/>
    </row>
    <row r="118" spans="1:8" s="143" customFormat="1" ht="12.75" customHeight="1">
      <c r="A118" s="140"/>
      <c r="B118" s="510" t="s">
        <v>618</v>
      </c>
      <c r="C118" s="510"/>
      <c r="D118" s="510"/>
      <c r="E118" s="141"/>
      <c r="F118" s="139"/>
      <c r="G118" s="142"/>
      <c r="H118" s="128"/>
    </row>
    <row r="119" spans="1:8" s="143" customFormat="1" ht="12.75" customHeight="1">
      <c r="A119" s="140" t="s">
        <v>1113</v>
      </c>
      <c r="B119" s="510" t="s">
        <v>619</v>
      </c>
      <c r="C119" s="510"/>
      <c r="D119" s="510"/>
      <c r="E119" s="141"/>
      <c r="F119" s="139"/>
      <c r="G119" s="142"/>
      <c r="H119" s="128"/>
    </row>
    <row r="120" spans="1:8" s="143" customFormat="1" ht="12.75" customHeight="1">
      <c r="A120" s="140"/>
      <c r="B120" s="510" t="s">
        <v>620</v>
      </c>
      <c r="C120" s="510"/>
      <c r="D120" s="510"/>
      <c r="E120" s="141"/>
      <c r="F120" s="139"/>
      <c r="G120" s="142"/>
      <c r="H120" s="128"/>
    </row>
    <row r="121" spans="1:8" s="143" customFormat="1" ht="12.75" customHeight="1">
      <c r="A121" s="138"/>
      <c r="B121" s="125"/>
      <c r="C121" s="125"/>
      <c r="D121" s="125"/>
      <c r="E121" s="139"/>
      <c r="F121" s="139"/>
      <c r="G121" s="144"/>
      <c r="H121" s="128"/>
    </row>
    <row r="122" spans="1:8" s="143" customFormat="1" ht="12.75" customHeight="1">
      <c r="A122" s="138" t="s">
        <v>334</v>
      </c>
      <c r="B122" s="509" t="s">
        <v>1100</v>
      </c>
      <c r="C122" s="509"/>
      <c r="D122" s="509"/>
      <c r="E122" s="509"/>
      <c r="F122" s="509"/>
      <c r="G122" s="509"/>
      <c r="H122" s="128"/>
    </row>
    <row r="123" spans="1:8" s="143" customFormat="1" ht="12.75" customHeight="1">
      <c r="A123" s="138"/>
      <c r="B123" s="509"/>
      <c r="C123" s="509"/>
      <c r="D123" s="509"/>
      <c r="E123" s="509"/>
      <c r="F123" s="509"/>
      <c r="G123" s="509"/>
      <c r="H123" s="128"/>
    </row>
    <row r="124" spans="1:8" s="143" customFormat="1" ht="12.75" customHeight="1">
      <c r="A124" s="138"/>
      <c r="B124" s="509"/>
      <c r="C124" s="509"/>
      <c r="D124" s="509"/>
      <c r="E124" s="509"/>
      <c r="F124" s="509"/>
      <c r="G124" s="509"/>
      <c r="H124" s="128"/>
    </row>
    <row r="125" spans="1:8" s="143" customFormat="1" ht="12.75" customHeight="1">
      <c r="A125" s="138"/>
      <c r="B125" s="145"/>
      <c r="C125" s="145"/>
      <c r="D125" s="145"/>
      <c r="E125" s="145"/>
      <c r="F125" s="145"/>
      <c r="G125" s="145"/>
      <c r="H125" s="128"/>
    </row>
    <row r="126" spans="1:8" s="143" customFormat="1" ht="12.75" customHeight="1">
      <c r="A126" s="140"/>
      <c r="B126" s="523" t="s">
        <v>621</v>
      </c>
      <c r="C126" s="523"/>
      <c r="D126" s="523"/>
      <c r="E126" s="141"/>
      <c r="F126" s="139"/>
      <c r="G126" s="144"/>
      <c r="H126" s="128"/>
    </row>
    <row r="127" spans="1:8" s="143" customFormat="1" ht="12.75" customHeight="1">
      <c r="A127" s="140" t="s">
        <v>1113</v>
      </c>
      <c r="B127" s="523" t="s">
        <v>622</v>
      </c>
      <c r="C127" s="523"/>
      <c r="D127" s="523"/>
      <c r="E127" s="141"/>
      <c r="F127" s="139"/>
      <c r="G127" s="144"/>
      <c r="H127" s="128"/>
    </row>
    <row r="128" spans="1:8" s="143" customFormat="1" ht="12.75" customHeight="1">
      <c r="A128" s="140"/>
      <c r="B128" s="523" t="s">
        <v>623</v>
      </c>
      <c r="C128" s="523"/>
      <c r="D128" s="523"/>
      <c r="E128" s="141"/>
      <c r="F128" s="139"/>
      <c r="G128" s="144"/>
      <c r="H128" s="128"/>
    </row>
    <row r="129" spans="1:8" s="143" customFormat="1" ht="13.5" customHeight="1">
      <c r="A129" s="138"/>
      <c r="B129" s="125"/>
      <c r="C129" s="125"/>
      <c r="D129" s="125"/>
      <c r="E129" s="139"/>
      <c r="F129" s="16"/>
      <c r="G129" s="137"/>
      <c r="H129" s="128"/>
    </row>
    <row r="130" spans="1:8" s="143" customFormat="1" ht="12.75" customHeight="1">
      <c r="A130" s="138" t="s">
        <v>311</v>
      </c>
      <c r="B130" s="509" t="s">
        <v>692</v>
      </c>
      <c r="C130" s="509"/>
      <c r="D130" s="509"/>
      <c r="E130" s="509"/>
      <c r="F130" s="509"/>
      <c r="G130" s="509"/>
      <c r="H130" s="128"/>
    </row>
    <row r="131" spans="1:8" s="143" customFormat="1" ht="15.75" customHeight="1">
      <c r="A131" s="138"/>
      <c r="B131" s="125"/>
      <c r="C131" s="125"/>
      <c r="D131" s="125"/>
      <c r="E131" s="125"/>
      <c r="F131" s="125"/>
      <c r="G131" s="125"/>
      <c r="H131" s="128"/>
    </row>
    <row r="132" spans="1:8" s="143" customFormat="1" ht="12.75" customHeight="1">
      <c r="A132" s="138"/>
      <c r="B132" s="125"/>
      <c r="C132" s="146" t="s">
        <v>70</v>
      </c>
      <c r="D132" s="146" t="s">
        <v>71</v>
      </c>
      <c r="E132" s="147"/>
      <c r="F132" s="147"/>
      <c r="G132" s="125"/>
      <c r="H132" s="128"/>
    </row>
    <row r="133" spans="1:8" s="143" customFormat="1" ht="28.5" customHeight="1">
      <c r="A133" s="138"/>
      <c r="B133" s="148" t="s">
        <v>480</v>
      </c>
      <c r="C133" s="140"/>
      <c r="D133" s="140"/>
      <c r="E133" s="149"/>
      <c r="F133" s="149"/>
      <c r="G133" s="137"/>
      <c r="H133" s="128"/>
    </row>
    <row r="134" spans="1:8" s="143" customFormat="1" ht="15" customHeight="1">
      <c r="A134" s="138"/>
      <c r="B134" s="148" t="s">
        <v>481</v>
      </c>
      <c r="C134" s="140" t="s">
        <v>1113</v>
      </c>
      <c r="D134" s="140" t="s">
        <v>1113</v>
      </c>
      <c r="E134" s="149"/>
      <c r="F134" s="149"/>
      <c r="G134" s="137"/>
      <c r="H134" s="128"/>
    </row>
    <row r="135" spans="1:8" s="143" customFormat="1" ht="12.75" customHeight="1">
      <c r="A135" s="138"/>
      <c r="B135" s="148" t="s">
        <v>482</v>
      </c>
      <c r="C135" s="140"/>
      <c r="D135" s="140"/>
      <c r="E135" s="149"/>
      <c r="F135" s="149"/>
      <c r="G135" s="137"/>
      <c r="H135" s="128"/>
    </row>
    <row r="136" spans="1:8" s="143" customFormat="1" ht="12.75" customHeight="1">
      <c r="A136" s="138"/>
      <c r="B136" s="91" t="s">
        <v>483</v>
      </c>
      <c r="C136" s="140"/>
      <c r="D136" s="150"/>
      <c r="E136" s="149"/>
      <c r="F136" s="149"/>
      <c r="G136" s="137"/>
      <c r="H136" s="128"/>
    </row>
    <row r="137" spans="1:8" ht="25.5">
      <c r="A137" s="138"/>
      <c r="B137" s="67" t="s">
        <v>693</v>
      </c>
      <c r="C137" s="140"/>
      <c r="D137" s="140"/>
      <c r="E137" s="149"/>
      <c r="F137" s="149"/>
      <c r="G137" s="137"/>
      <c r="H137" s="128"/>
    </row>
    <row r="138" spans="1:8">
      <c r="A138" s="138"/>
      <c r="B138" s="91" t="s">
        <v>484</v>
      </c>
      <c r="C138" s="140"/>
      <c r="D138" s="140"/>
      <c r="E138" s="149"/>
      <c r="F138" s="149"/>
      <c r="G138" s="137"/>
      <c r="H138" s="128"/>
    </row>
    <row r="139" spans="1:8">
      <c r="A139" s="138"/>
      <c r="B139" s="91" t="s">
        <v>305</v>
      </c>
      <c r="C139" s="140"/>
      <c r="D139" s="140"/>
      <c r="E139" s="149"/>
      <c r="F139" s="149"/>
      <c r="G139" s="137"/>
      <c r="H139" s="128"/>
    </row>
    <row r="140" spans="1:8">
      <c r="A140" s="4"/>
      <c r="B140" s="136"/>
      <c r="C140" s="20"/>
      <c r="D140" s="20"/>
      <c r="E140" s="20"/>
      <c r="F140" s="20"/>
      <c r="G140" s="128"/>
      <c r="H140" s="128"/>
    </row>
    <row r="141" spans="1:8">
      <c r="A141" s="4" t="s">
        <v>312</v>
      </c>
      <c r="B141" s="559" t="s">
        <v>883</v>
      </c>
      <c r="C141" s="576"/>
      <c r="D141" s="576"/>
      <c r="E141" s="576"/>
      <c r="F141" s="576"/>
      <c r="G141" s="128"/>
      <c r="H141" s="128"/>
    </row>
    <row r="142" spans="1:8" ht="12.75" customHeight="1">
      <c r="A142" s="4"/>
      <c r="B142" s="90"/>
      <c r="C142" s="91"/>
      <c r="D142" s="91"/>
      <c r="E142" s="91"/>
      <c r="F142" s="91"/>
      <c r="G142" s="128"/>
    </row>
    <row r="143" spans="1:8" ht="12" customHeight="1">
      <c r="A143" s="41"/>
      <c r="B143" s="151" t="s">
        <v>335</v>
      </c>
      <c r="C143" s="94"/>
      <c r="D143" s="94"/>
      <c r="E143" s="22"/>
      <c r="F143" s="22"/>
      <c r="G143" s="128"/>
    </row>
    <row r="144" spans="1:8" ht="27" customHeight="1">
      <c r="A144" s="41" t="s">
        <v>1113</v>
      </c>
      <c r="B144" s="152" t="s">
        <v>336</v>
      </c>
      <c r="C144" s="153"/>
      <c r="D144" s="153"/>
      <c r="E144" s="128"/>
      <c r="F144" s="128"/>
      <c r="G144" s="128"/>
    </row>
    <row r="145" spans="1:7" ht="13.5" customHeight="1">
      <c r="C145" s="154"/>
      <c r="D145" s="24"/>
      <c r="E145" s="7"/>
      <c r="F145" s="11"/>
    </row>
    <row r="146" spans="1:7" ht="39.75" customHeight="1">
      <c r="A146" s="4" t="s">
        <v>473</v>
      </c>
      <c r="B146" s="522" t="s">
        <v>477</v>
      </c>
      <c r="C146" s="522"/>
      <c r="D146" s="522"/>
      <c r="E146" s="522"/>
      <c r="F146" s="394">
        <v>44593</v>
      </c>
    </row>
    <row r="147" spans="1:7">
      <c r="A147" s="4"/>
      <c r="B147" s="469" t="s">
        <v>476</v>
      </c>
      <c r="C147" s="469"/>
      <c r="D147" s="469"/>
      <c r="E147" s="469"/>
      <c r="F147" s="394">
        <v>44593</v>
      </c>
    </row>
    <row r="148" spans="1:7" ht="15.75" customHeight="1">
      <c r="A148" s="4"/>
      <c r="B148" s="6"/>
      <c r="C148" s="6"/>
      <c r="D148" s="6"/>
      <c r="E148" s="156"/>
      <c r="F148" s="11"/>
    </row>
    <row r="149" spans="1:7" ht="28.7" customHeight="1">
      <c r="A149" s="4" t="s">
        <v>475</v>
      </c>
      <c r="B149" s="469" t="s">
        <v>313</v>
      </c>
      <c r="C149" s="469"/>
      <c r="D149" s="503" t="s">
        <v>1131</v>
      </c>
      <c r="E149" s="504"/>
      <c r="F149" s="505"/>
    </row>
    <row r="150" spans="1:7" ht="28.7" customHeight="1">
      <c r="A150" s="4"/>
      <c r="B150" s="469"/>
      <c r="C150" s="469"/>
      <c r="D150" s="506"/>
      <c r="E150" s="507"/>
      <c r="F150" s="508"/>
    </row>
    <row r="151" spans="1:7">
      <c r="A151" s="4"/>
      <c r="B151" s="157"/>
      <c r="C151" s="157"/>
      <c r="D151" s="157"/>
      <c r="E151" s="156"/>
      <c r="F151" s="11"/>
    </row>
    <row r="152" spans="1:7">
      <c r="A152" s="13" t="s">
        <v>485</v>
      </c>
      <c r="B152" s="581" t="s">
        <v>694</v>
      </c>
      <c r="C152" s="581"/>
      <c r="D152" s="581"/>
      <c r="E152" s="581"/>
      <c r="F152" s="581"/>
      <c r="G152" s="128"/>
    </row>
    <row r="153" spans="1:7">
      <c r="A153" s="445" t="s">
        <v>1113</v>
      </c>
      <c r="B153" s="158" t="s">
        <v>6</v>
      </c>
      <c r="C153" s="159"/>
      <c r="D153" s="159"/>
      <c r="E153" s="160"/>
      <c r="F153" s="128"/>
    </row>
    <row r="154" spans="1:7">
      <c r="A154" s="445" t="s">
        <v>1113</v>
      </c>
      <c r="B154" s="523" t="s">
        <v>424</v>
      </c>
      <c r="C154" s="582"/>
      <c r="D154" s="582"/>
      <c r="E154" s="94"/>
      <c r="F154" s="128"/>
    </row>
    <row r="155" spans="1:7">
      <c r="A155" s="445"/>
      <c r="B155" s="158" t="s">
        <v>474</v>
      </c>
      <c r="C155" s="159"/>
      <c r="D155" s="159"/>
      <c r="E155" s="94"/>
    </row>
    <row r="156" spans="1:7">
      <c r="A156" s="445" t="s">
        <v>1113</v>
      </c>
      <c r="B156" s="158" t="s">
        <v>7</v>
      </c>
      <c r="C156" s="159"/>
      <c r="D156" s="159"/>
      <c r="E156" s="94"/>
    </row>
    <row r="157" spans="1:7">
      <c r="A157" s="445" t="s">
        <v>1113</v>
      </c>
      <c r="B157" s="111" t="s">
        <v>8</v>
      </c>
      <c r="C157" s="159"/>
      <c r="D157" s="159"/>
      <c r="E157" s="156"/>
      <c r="F157" s="11"/>
    </row>
    <row r="158" spans="1:7">
      <c r="A158" s="445" t="s">
        <v>1113</v>
      </c>
      <c r="B158" s="158" t="s">
        <v>9</v>
      </c>
      <c r="C158" s="24"/>
      <c r="D158" s="24"/>
      <c r="E158" s="94"/>
    </row>
    <row r="159" spans="1:7">
      <c r="A159" s="445" t="s">
        <v>1113</v>
      </c>
      <c r="B159" s="158" t="s">
        <v>10</v>
      </c>
      <c r="C159" s="447"/>
      <c r="D159" s="447"/>
      <c r="E159" s="447"/>
      <c r="F159" s="447"/>
    </row>
    <row r="160" spans="1:7">
      <c r="A160" s="4"/>
      <c r="B160" s="6"/>
      <c r="C160" s="6"/>
      <c r="D160" s="6"/>
      <c r="E160" s="156"/>
      <c r="F160" s="11"/>
    </row>
    <row r="161" spans="1:8">
      <c r="A161" s="4"/>
      <c r="B161" s="6"/>
      <c r="C161" s="6"/>
      <c r="D161" s="6"/>
      <c r="E161" s="156"/>
      <c r="F161" s="11"/>
    </row>
    <row r="162" spans="1:8">
      <c r="A162" s="4"/>
      <c r="B162" s="6"/>
      <c r="C162" s="6"/>
      <c r="D162" s="6"/>
      <c r="E162" s="156"/>
      <c r="F162" s="11"/>
    </row>
    <row r="163" spans="1:8">
      <c r="A163" s="4"/>
      <c r="B163" s="6"/>
      <c r="C163" s="6"/>
      <c r="D163" s="6"/>
      <c r="E163" s="156"/>
      <c r="F163" s="11"/>
    </row>
    <row r="164" spans="1:8">
      <c r="A164" s="4"/>
      <c r="B164" s="6"/>
      <c r="C164" s="6"/>
      <c r="D164" s="6"/>
      <c r="E164" s="156"/>
      <c r="F164" s="11"/>
    </row>
    <row r="165" spans="1:8">
      <c r="A165" s="4"/>
      <c r="B165" s="6"/>
      <c r="C165" s="6"/>
      <c r="D165" s="6"/>
      <c r="E165" s="156"/>
      <c r="F165" s="11"/>
    </row>
    <row r="166" spans="1:8" ht="27" customHeight="1">
      <c r="B166" s="63" t="s">
        <v>695</v>
      </c>
      <c r="C166" s="154"/>
      <c r="D166" s="161"/>
      <c r="F166" s="11"/>
      <c r="H166" s="162"/>
    </row>
    <row r="167" spans="1:8" ht="29.25" customHeight="1">
      <c r="B167" s="558" t="s">
        <v>1065</v>
      </c>
      <c r="C167" s="558"/>
      <c r="D167" s="558"/>
      <c r="E167" s="558"/>
      <c r="F167" s="558"/>
      <c r="H167" s="162"/>
    </row>
    <row r="168" spans="1:8" ht="13.5" customHeight="1">
      <c r="B168" s="63"/>
      <c r="C168" s="154"/>
      <c r="D168" s="161"/>
      <c r="F168" s="11"/>
      <c r="H168" s="162"/>
    </row>
    <row r="169" spans="1:8" ht="29.25" customHeight="1">
      <c r="A169" s="4" t="s">
        <v>410</v>
      </c>
      <c r="B169" s="525" t="s">
        <v>1066</v>
      </c>
      <c r="C169" s="525"/>
      <c r="D169" s="525"/>
      <c r="E169" s="525"/>
      <c r="F169" s="525"/>
      <c r="H169" s="162"/>
    </row>
    <row r="170" spans="1:8" ht="27" customHeight="1">
      <c r="A170" s="4"/>
      <c r="B170" s="558" t="s">
        <v>709</v>
      </c>
      <c r="C170" s="558"/>
      <c r="D170" s="558"/>
      <c r="E170" s="558"/>
      <c r="F170" s="558"/>
      <c r="H170" s="162"/>
    </row>
    <row r="171" spans="1:8" ht="14.25" customHeight="1">
      <c r="A171" s="4"/>
      <c r="B171" s="502" t="s">
        <v>699</v>
      </c>
      <c r="C171" s="502"/>
      <c r="D171" s="502"/>
      <c r="E171" s="502"/>
      <c r="F171" s="502"/>
      <c r="H171" s="162"/>
    </row>
    <row r="172" spans="1:8" ht="13.5" customHeight="1">
      <c r="A172" s="4"/>
      <c r="B172" s="502" t="s">
        <v>697</v>
      </c>
      <c r="C172" s="502"/>
      <c r="D172" s="502"/>
      <c r="E172" s="502"/>
      <c r="F172" s="502"/>
      <c r="H172" s="162"/>
    </row>
    <row r="173" spans="1:8" ht="12.75" customHeight="1">
      <c r="A173" s="4"/>
      <c r="B173" s="502" t="s">
        <v>700</v>
      </c>
      <c r="C173" s="502"/>
      <c r="D173" s="502"/>
      <c r="E173" s="502"/>
      <c r="F173" s="502"/>
    </row>
    <row r="174" spans="1:8" ht="12.75" customHeight="1">
      <c r="A174" s="4"/>
      <c r="B174" s="524" t="s">
        <v>701</v>
      </c>
      <c r="C174" s="524"/>
      <c r="D174" s="524"/>
      <c r="E174" s="524"/>
      <c r="F174" s="524"/>
    </row>
    <row r="175" spans="1:8" ht="12.75" customHeight="1">
      <c r="A175" s="4"/>
      <c r="B175" s="524" t="s">
        <v>698</v>
      </c>
      <c r="C175" s="524"/>
      <c r="D175" s="524"/>
      <c r="E175" s="524"/>
      <c r="F175" s="524"/>
    </row>
    <row r="176" spans="1:8">
      <c r="A176" s="4"/>
      <c r="B176" s="163"/>
      <c r="C176" s="15"/>
      <c r="D176" s="15"/>
      <c r="E176" s="15"/>
      <c r="F176" s="15"/>
    </row>
    <row r="177" spans="1:7" ht="12.75" customHeight="1">
      <c r="A177" s="4"/>
      <c r="B177" s="164"/>
      <c r="C177" s="165" t="s">
        <v>702</v>
      </c>
      <c r="D177" s="166" t="s">
        <v>42</v>
      </c>
      <c r="E177" s="16"/>
      <c r="F177" s="167"/>
    </row>
    <row r="178" spans="1:7">
      <c r="A178" s="4"/>
      <c r="B178" s="168" t="s">
        <v>703</v>
      </c>
      <c r="C178" s="169">
        <v>0.37</v>
      </c>
      <c r="D178" s="418">
        <v>1267</v>
      </c>
      <c r="E178" s="6"/>
      <c r="F178" s="167"/>
    </row>
    <row r="179" spans="1:7">
      <c r="A179" s="4"/>
      <c r="B179" s="168" t="s">
        <v>704</v>
      </c>
      <c r="C179" s="169">
        <v>0.06</v>
      </c>
      <c r="D179" s="418">
        <v>194</v>
      </c>
      <c r="E179" s="6"/>
      <c r="F179" s="167"/>
    </row>
    <row r="180" spans="1:7">
      <c r="A180" s="4"/>
      <c r="B180" s="163"/>
      <c r="C180" s="15"/>
      <c r="D180" s="15"/>
      <c r="E180" s="15"/>
      <c r="F180" s="15"/>
    </row>
    <row r="181" spans="1:7" ht="12.75" customHeight="1">
      <c r="A181" s="4"/>
      <c r="B181" s="502" t="s">
        <v>705</v>
      </c>
      <c r="C181" s="502"/>
      <c r="D181" s="502"/>
      <c r="E181" s="502"/>
      <c r="F181" s="502"/>
      <c r="G181" s="502"/>
    </row>
    <row r="182" spans="1:7">
      <c r="A182" s="4"/>
      <c r="B182" s="502"/>
      <c r="C182" s="502"/>
      <c r="D182" s="502"/>
      <c r="E182" s="502"/>
      <c r="F182" s="502"/>
      <c r="G182" s="502"/>
    </row>
    <row r="183" spans="1:7">
      <c r="A183" s="4"/>
      <c r="B183" s="502"/>
      <c r="C183" s="502"/>
      <c r="D183" s="502"/>
      <c r="E183" s="502"/>
      <c r="F183" s="502"/>
      <c r="G183" s="502"/>
    </row>
    <row r="184" spans="1:7">
      <c r="A184" s="4"/>
      <c r="B184" s="163"/>
      <c r="C184" s="15"/>
      <c r="D184" s="15"/>
      <c r="E184" s="15"/>
      <c r="F184" s="15"/>
    </row>
    <row r="185" spans="1:7">
      <c r="A185" s="4"/>
      <c r="B185" s="84" t="s">
        <v>706</v>
      </c>
      <c r="C185" s="84" t="s">
        <v>175</v>
      </c>
      <c r="D185" s="84" t="s">
        <v>176</v>
      </c>
    </row>
    <row r="186" spans="1:7">
      <c r="A186" s="4"/>
      <c r="B186" s="170" t="s">
        <v>643</v>
      </c>
      <c r="C186" s="171">
        <v>1320</v>
      </c>
      <c r="D186" s="171">
        <v>1460</v>
      </c>
    </row>
    <row r="187" spans="1:7" ht="25.5">
      <c r="A187" s="4"/>
      <c r="B187" s="172" t="s">
        <v>628</v>
      </c>
      <c r="C187" s="41">
        <v>630</v>
      </c>
      <c r="D187" s="41">
        <v>710</v>
      </c>
      <c r="F187" s="15"/>
    </row>
    <row r="188" spans="1:7">
      <c r="A188" s="4"/>
      <c r="B188" s="173" t="s">
        <v>275</v>
      </c>
      <c r="C188" s="41">
        <v>670</v>
      </c>
      <c r="D188" s="41">
        <v>770</v>
      </c>
    </row>
    <row r="189" spans="1:7">
      <c r="A189" s="4"/>
      <c r="B189" s="173" t="s">
        <v>177</v>
      </c>
      <c r="C189" s="41">
        <v>29</v>
      </c>
      <c r="D189" s="41">
        <v>33</v>
      </c>
    </row>
    <row r="190" spans="1:7">
      <c r="A190" s="4"/>
      <c r="B190" s="173" t="s">
        <v>179</v>
      </c>
      <c r="C190" s="41">
        <v>27</v>
      </c>
      <c r="D190" s="41">
        <v>33</v>
      </c>
    </row>
    <row r="191" spans="1:7">
      <c r="A191" s="4"/>
      <c r="B191" s="173" t="s">
        <v>178</v>
      </c>
      <c r="C191" s="41">
        <v>28</v>
      </c>
      <c r="D191" s="41">
        <v>34</v>
      </c>
    </row>
    <row r="192" spans="1:7">
      <c r="A192" s="4"/>
      <c r="B192" s="170" t="s">
        <v>306</v>
      </c>
      <c r="C192" s="41"/>
      <c r="D192" s="41"/>
    </row>
    <row r="193" spans="1:7">
      <c r="C193" s="174"/>
      <c r="D193" s="174"/>
    </row>
    <row r="194" spans="1:7">
      <c r="B194" s="534" t="s">
        <v>213</v>
      </c>
      <c r="C194" s="534"/>
      <c r="D194" s="534"/>
      <c r="E194" s="534"/>
      <c r="F194" s="534"/>
      <c r="G194" s="534"/>
    </row>
    <row r="195" spans="1:7">
      <c r="C195" s="174"/>
      <c r="D195" s="174"/>
    </row>
    <row r="196" spans="1:7" ht="51">
      <c r="B196" s="175" t="s">
        <v>707</v>
      </c>
      <c r="C196" s="176" t="s">
        <v>628</v>
      </c>
      <c r="D196" s="175" t="s">
        <v>275</v>
      </c>
    </row>
    <row r="197" spans="1:7">
      <c r="B197" s="177" t="s">
        <v>180</v>
      </c>
      <c r="C197" s="178">
        <v>0.34439999999999998</v>
      </c>
      <c r="D197" s="178">
        <v>0.62960000000000005</v>
      </c>
    </row>
    <row r="198" spans="1:7">
      <c r="B198" s="177" t="s">
        <v>181</v>
      </c>
      <c r="C198" s="178">
        <v>0.54690000000000005</v>
      </c>
      <c r="D198" s="178">
        <v>0.3105</v>
      </c>
    </row>
    <row r="199" spans="1:7">
      <c r="B199" s="177" t="s">
        <v>276</v>
      </c>
      <c r="C199" s="178">
        <v>0.1048</v>
      </c>
      <c r="D199" s="178">
        <v>5.8299999999999998E-2</v>
      </c>
    </row>
    <row r="200" spans="1:7">
      <c r="B200" s="177" t="s">
        <v>277</v>
      </c>
      <c r="C200" s="178">
        <v>3.8999999999999998E-3</v>
      </c>
      <c r="D200" s="178">
        <v>1.6000000000000001E-3</v>
      </c>
    </row>
    <row r="201" spans="1:7">
      <c r="B201" s="177" t="s">
        <v>278</v>
      </c>
      <c r="C201" s="178">
        <v>0</v>
      </c>
      <c r="D201" s="178">
        <v>0</v>
      </c>
    </row>
    <row r="202" spans="1:7">
      <c r="B202" s="177" t="s">
        <v>279</v>
      </c>
      <c r="C202" s="178">
        <v>0</v>
      </c>
      <c r="D202" s="178">
        <v>0</v>
      </c>
    </row>
    <row r="203" spans="1:7">
      <c r="B203" s="170" t="s">
        <v>456</v>
      </c>
      <c r="C203" s="178">
        <f>SUM(C197:C202)</f>
        <v>1</v>
      </c>
      <c r="D203" s="178">
        <f>SUM(D197:D202)</f>
        <v>1</v>
      </c>
    </row>
    <row r="204" spans="1:7">
      <c r="C204" s="174"/>
      <c r="D204" s="174"/>
    </row>
    <row r="205" spans="1:7">
      <c r="A205" s="4"/>
      <c r="B205" s="84" t="s">
        <v>707</v>
      </c>
      <c r="C205" s="179" t="s">
        <v>643</v>
      </c>
      <c r="D205" s="180"/>
      <c r="E205" s="180"/>
      <c r="F205" s="180"/>
    </row>
    <row r="206" spans="1:7">
      <c r="A206" s="4"/>
      <c r="B206" s="181" t="s">
        <v>644</v>
      </c>
      <c r="C206" s="413">
        <v>0.49020000000000002</v>
      </c>
      <c r="D206" s="180"/>
      <c r="E206" s="180"/>
      <c r="F206" s="180"/>
    </row>
    <row r="207" spans="1:7">
      <c r="A207" s="4"/>
      <c r="B207" s="181" t="s">
        <v>645</v>
      </c>
      <c r="C207" s="413">
        <v>0.4657</v>
      </c>
      <c r="D207" s="180"/>
      <c r="E207" s="180"/>
      <c r="F207" s="180"/>
    </row>
    <row r="208" spans="1:7">
      <c r="A208" s="4"/>
      <c r="B208" s="181" t="s">
        <v>646</v>
      </c>
      <c r="C208" s="413">
        <v>4.3299999999999998E-2</v>
      </c>
      <c r="D208" s="180"/>
      <c r="E208" s="180"/>
      <c r="F208" s="180"/>
    </row>
    <row r="209" spans="1:7" s="7" customFormat="1">
      <c r="A209" s="4"/>
      <c r="B209" s="181" t="s">
        <v>647</v>
      </c>
      <c r="C209" s="413">
        <v>8.0000000000000004E-4</v>
      </c>
      <c r="D209" s="180"/>
      <c r="E209" s="180"/>
      <c r="F209" s="180"/>
      <c r="G209" s="2"/>
    </row>
    <row r="210" spans="1:7">
      <c r="A210" s="4"/>
      <c r="B210" s="181" t="s">
        <v>648</v>
      </c>
      <c r="C210" s="413">
        <v>0</v>
      </c>
      <c r="D210" s="180"/>
      <c r="E210" s="180"/>
      <c r="F210" s="180"/>
    </row>
    <row r="211" spans="1:7">
      <c r="A211" s="4"/>
      <c r="B211" s="181" t="s">
        <v>649</v>
      </c>
      <c r="C211" s="413">
        <v>0</v>
      </c>
      <c r="D211" s="180"/>
      <c r="E211" s="180"/>
      <c r="F211" s="180"/>
    </row>
    <row r="212" spans="1:7">
      <c r="A212" s="4"/>
      <c r="B212" s="170" t="s">
        <v>456</v>
      </c>
      <c r="C212" s="182">
        <f>SUM(C206:C211)</f>
        <v>1</v>
      </c>
      <c r="D212" s="180"/>
      <c r="E212" s="180"/>
      <c r="F212" s="180"/>
    </row>
    <row r="213" spans="1:7">
      <c r="A213" s="183"/>
      <c r="B213" s="9"/>
      <c r="C213" s="184"/>
      <c r="D213" s="164"/>
      <c r="E213" s="164"/>
      <c r="F213" s="164"/>
      <c r="G213" s="7"/>
    </row>
    <row r="214" spans="1:7">
      <c r="A214" s="4"/>
      <c r="B214" s="84" t="s">
        <v>707</v>
      </c>
      <c r="C214" s="84" t="s">
        <v>177</v>
      </c>
      <c r="D214" s="84" t="s">
        <v>178</v>
      </c>
      <c r="E214" s="84" t="s">
        <v>179</v>
      </c>
    </row>
    <row r="215" spans="1:7">
      <c r="A215" s="4"/>
      <c r="B215" s="177" t="s">
        <v>280</v>
      </c>
      <c r="C215" s="185">
        <v>0.69589999999999996</v>
      </c>
      <c r="D215" s="185">
        <v>0.66500000000000004</v>
      </c>
      <c r="E215" s="185">
        <v>0.53610000000000002</v>
      </c>
    </row>
    <row r="216" spans="1:7">
      <c r="A216" s="4"/>
      <c r="B216" s="177" t="s">
        <v>281</v>
      </c>
      <c r="C216" s="185">
        <v>0.28349999999999997</v>
      </c>
      <c r="D216" s="185">
        <v>0.26800000000000002</v>
      </c>
      <c r="E216" s="185">
        <v>0.42270000000000002</v>
      </c>
    </row>
    <row r="217" spans="1:7">
      <c r="A217" s="4"/>
      <c r="B217" s="177" t="s">
        <v>282</v>
      </c>
      <c r="C217" s="185">
        <v>2.06E-2</v>
      </c>
      <c r="D217" s="185">
        <v>6.7000000000000004E-2</v>
      </c>
      <c r="E217" s="185">
        <v>4.1200000000000001E-2</v>
      </c>
    </row>
    <row r="218" spans="1:7">
      <c r="A218" s="4"/>
      <c r="B218" s="186" t="s">
        <v>283</v>
      </c>
      <c r="C218" s="185"/>
      <c r="D218" s="185">
        <v>0</v>
      </c>
      <c r="E218" s="185">
        <v>0</v>
      </c>
    </row>
    <row r="219" spans="1:7" ht="14.25" customHeight="1">
      <c r="A219" s="4"/>
      <c r="B219" s="186" t="s">
        <v>284</v>
      </c>
      <c r="C219" s="185"/>
      <c r="D219" s="185"/>
      <c r="E219" s="185"/>
    </row>
    <row r="220" spans="1:7">
      <c r="A220" s="4"/>
      <c r="B220" s="177" t="s">
        <v>285</v>
      </c>
      <c r="C220" s="185"/>
      <c r="D220" s="185"/>
      <c r="E220" s="185"/>
    </row>
    <row r="221" spans="1:7">
      <c r="B221" s="173" t="s">
        <v>456</v>
      </c>
      <c r="C221" s="178">
        <f>SUM(C215:C220)</f>
        <v>0.99999999999999989</v>
      </c>
      <c r="D221" s="178">
        <f>SUM(D215:D220)</f>
        <v>1</v>
      </c>
      <c r="E221" s="178">
        <f>SUM(E215:E220)</f>
        <v>1</v>
      </c>
    </row>
    <row r="222" spans="1:7" s="404" customFormat="1">
      <c r="A222" s="403"/>
      <c r="B222" s="7"/>
      <c r="C222" s="414"/>
      <c r="D222" s="414"/>
      <c r="E222" s="414"/>
    </row>
    <row r="223" spans="1:7" ht="12.75" customHeight="1">
      <c r="A223" s="4" t="s">
        <v>411</v>
      </c>
      <c r="B223" s="557" t="s">
        <v>708</v>
      </c>
      <c r="C223" s="557"/>
      <c r="D223" s="557"/>
      <c r="E223" s="557"/>
      <c r="F223" s="557"/>
    </row>
    <row r="224" spans="1:7">
      <c r="A224" s="4"/>
      <c r="B224" s="531" t="s">
        <v>706</v>
      </c>
      <c r="C224" s="532"/>
      <c r="D224" s="533"/>
      <c r="E224" s="187" t="s">
        <v>702</v>
      </c>
      <c r="F224" s="15"/>
    </row>
    <row r="225" spans="1:6">
      <c r="A225" s="4"/>
      <c r="B225" s="528" t="s">
        <v>286</v>
      </c>
      <c r="C225" s="529"/>
      <c r="D225" s="530"/>
      <c r="E225" s="188">
        <v>0.44400000000000001</v>
      </c>
      <c r="F225" s="154"/>
    </row>
    <row r="226" spans="1:6">
      <c r="A226" s="4"/>
      <c r="B226" s="458" t="s">
        <v>287</v>
      </c>
      <c r="C226" s="459"/>
      <c r="D226" s="460"/>
      <c r="E226" s="188">
        <v>0.76</v>
      </c>
      <c r="F226" s="154"/>
    </row>
    <row r="227" spans="1:6">
      <c r="A227" s="4"/>
      <c r="B227" s="458" t="s">
        <v>288</v>
      </c>
      <c r="C227" s="459"/>
      <c r="D227" s="460"/>
      <c r="E227" s="188">
        <v>0.96</v>
      </c>
      <c r="F227" s="189" t="s">
        <v>337</v>
      </c>
    </row>
    <row r="228" spans="1:6">
      <c r="A228" s="4"/>
      <c r="B228" s="458" t="s">
        <v>196</v>
      </c>
      <c r="C228" s="459"/>
      <c r="D228" s="460"/>
      <c r="E228" s="188">
        <v>3.5000000000000003E-2</v>
      </c>
      <c r="F228" s="189" t="s">
        <v>338</v>
      </c>
    </row>
    <row r="229" spans="1:6">
      <c r="A229" s="4"/>
      <c r="B229" s="458" t="s">
        <v>197</v>
      </c>
      <c r="C229" s="459"/>
      <c r="D229" s="460"/>
      <c r="E229" s="188">
        <v>4.0000000000000001E-3</v>
      </c>
      <c r="F229" s="154"/>
    </row>
    <row r="230" spans="1:6">
      <c r="A230" s="4"/>
      <c r="B230" s="458" t="s">
        <v>465</v>
      </c>
      <c r="C230" s="459"/>
      <c r="D230" s="460"/>
      <c r="E230" s="190">
        <v>26.49</v>
      </c>
      <c r="F230" s="191"/>
    </row>
    <row r="231" spans="1:6">
      <c r="F231" s="11"/>
    </row>
    <row r="232" spans="1:6" ht="12.75" customHeight="1">
      <c r="A232" s="4" t="s">
        <v>412</v>
      </c>
      <c r="B232" s="502" t="s">
        <v>492</v>
      </c>
      <c r="C232" s="502"/>
      <c r="D232" s="502"/>
      <c r="E232" s="502"/>
      <c r="F232" s="502"/>
    </row>
    <row r="233" spans="1:6">
      <c r="A233" s="4"/>
      <c r="B233" s="192"/>
      <c r="C233" s="192"/>
      <c r="D233" s="192"/>
      <c r="E233" s="192"/>
      <c r="F233" s="192"/>
    </row>
    <row r="234" spans="1:6">
      <c r="A234" s="4"/>
      <c r="B234" s="500" t="s">
        <v>707</v>
      </c>
      <c r="C234" s="501"/>
      <c r="D234" s="193" t="s">
        <v>702</v>
      </c>
      <c r="E234" s="192"/>
      <c r="F234" s="192"/>
    </row>
    <row r="235" spans="1:6">
      <c r="A235" s="4"/>
      <c r="B235" s="526" t="s">
        <v>651</v>
      </c>
      <c r="C235" s="527"/>
      <c r="D235" s="178">
        <v>0.42259999999999998</v>
      </c>
      <c r="F235" s="154"/>
    </row>
    <row r="236" spans="1:6" ht="12.75" customHeight="1">
      <c r="A236" s="4"/>
      <c r="B236" s="498" t="s">
        <v>650</v>
      </c>
      <c r="C236" s="499"/>
      <c r="D236" s="178">
        <v>0.28649999999999998</v>
      </c>
      <c r="F236" s="154"/>
    </row>
    <row r="237" spans="1:6" ht="12.75" customHeight="1">
      <c r="A237" s="4"/>
      <c r="B237" s="498" t="s">
        <v>11</v>
      </c>
      <c r="C237" s="499"/>
      <c r="D237" s="178">
        <v>0.17660000000000001</v>
      </c>
      <c r="F237" s="154"/>
    </row>
    <row r="238" spans="1:6" ht="12.75" customHeight="1">
      <c r="A238" s="4"/>
      <c r="B238" s="498" t="s">
        <v>12</v>
      </c>
      <c r="C238" s="499"/>
      <c r="D238" s="178">
        <v>7.3499999999999996E-2</v>
      </c>
      <c r="F238" s="154"/>
    </row>
    <row r="239" spans="1:6" ht="12.75" customHeight="1">
      <c r="A239" s="4"/>
      <c r="B239" s="498" t="s">
        <v>13</v>
      </c>
      <c r="C239" s="499"/>
      <c r="D239" s="178">
        <v>3.6400000000000002E-2</v>
      </c>
      <c r="F239" s="154"/>
    </row>
    <row r="240" spans="1:6" ht="12.75" customHeight="1">
      <c r="A240" s="4"/>
      <c r="B240" s="498" t="s">
        <v>14</v>
      </c>
      <c r="C240" s="499"/>
      <c r="D240" s="178">
        <v>3.8E-3</v>
      </c>
      <c r="F240" s="154"/>
    </row>
    <row r="241" spans="1:8" ht="12.75" customHeight="1">
      <c r="A241" s="4"/>
      <c r="B241" s="498" t="s">
        <v>15</v>
      </c>
      <c r="C241" s="499"/>
      <c r="D241" s="178">
        <v>5.9999999999999995E-4</v>
      </c>
      <c r="F241" s="154"/>
    </row>
    <row r="242" spans="1:8" s="7" customFormat="1">
      <c r="A242" s="4"/>
      <c r="B242" s="458" t="s">
        <v>198</v>
      </c>
      <c r="C242" s="460"/>
      <c r="D242" s="178">
        <v>0</v>
      </c>
      <c r="E242" s="2"/>
      <c r="F242" s="154"/>
      <c r="G242" s="2"/>
    </row>
    <row r="243" spans="1:8" s="7" customFormat="1">
      <c r="A243" s="4"/>
      <c r="B243" s="458" t="s">
        <v>199</v>
      </c>
      <c r="C243" s="460"/>
      <c r="D243" s="178">
        <v>0</v>
      </c>
      <c r="E243" s="2"/>
      <c r="F243" s="154"/>
      <c r="G243" s="2"/>
    </row>
    <row r="244" spans="1:8">
      <c r="B244" s="546" t="s">
        <v>456</v>
      </c>
      <c r="C244" s="547"/>
      <c r="D244" s="194">
        <f>SUM(D235:D243)</f>
        <v>1</v>
      </c>
      <c r="F244" s="7"/>
    </row>
    <row r="245" spans="1:8">
      <c r="B245" s="195"/>
      <c r="C245" s="195"/>
      <c r="D245" s="196"/>
      <c r="F245" s="7"/>
    </row>
    <row r="246" spans="1:8" ht="15" customHeight="1">
      <c r="A246" s="4" t="s">
        <v>413</v>
      </c>
      <c r="B246" s="469" t="s">
        <v>493</v>
      </c>
      <c r="C246" s="469"/>
      <c r="D246" s="490"/>
      <c r="E246" s="423">
        <v>3.94</v>
      </c>
      <c r="F246" s="197"/>
      <c r="G246" s="7"/>
    </row>
    <row r="247" spans="1:8" ht="12.75" customHeight="1">
      <c r="A247" s="4"/>
      <c r="B247" s="544" t="s">
        <v>526</v>
      </c>
      <c r="C247" s="544"/>
      <c r="D247" s="545"/>
      <c r="E247" s="198">
        <v>0.99619999999999997</v>
      </c>
      <c r="F247" s="154"/>
      <c r="G247" s="7"/>
    </row>
    <row r="248" spans="1:8">
      <c r="F248" s="7"/>
    </row>
    <row r="249" spans="1:8" ht="15.75">
      <c r="B249" s="63" t="s">
        <v>710</v>
      </c>
      <c r="F249" s="7"/>
    </row>
    <row r="250" spans="1:8" ht="15.75">
      <c r="B250" s="63"/>
      <c r="F250" s="7"/>
    </row>
    <row r="251" spans="1:8" s="202" customFormat="1">
      <c r="A251" s="4" t="s">
        <v>414</v>
      </c>
      <c r="B251" s="26" t="s">
        <v>200</v>
      </c>
      <c r="C251" s="2"/>
      <c r="D251" s="2"/>
      <c r="E251" s="2"/>
      <c r="F251" s="7"/>
      <c r="G251" s="2"/>
    </row>
    <row r="252" spans="1:8" s="202" customFormat="1">
      <c r="A252" s="4"/>
      <c r="B252" s="543" t="s">
        <v>1101</v>
      </c>
      <c r="C252" s="543"/>
      <c r="D252" s="543"/>
      <c r="E252" s="543"/>
      <c r="F252" s="543"/>
      <c r="G252" s="2"/>
    </row>
    <row r="253" spans="1:8" s="9" customFormat="1">
      <c r="A253" s="4"/>
      <c r="B253" s="26"/>
      <c r="C253" s="2"/>
      <c r="D253" s="2"/>
      <c r="E253" s="2"/>
      <c r="F253" s="7"/>
      <c r="G253" s="2"/>
    </row>
    <row r="254" spans="1:8" s="9" customFormat="1">
      <c r="A254" s="4"/>
      <c r="B254" s="26"/>
      <c r="C254" s="2"/>
      <c r="D254" s="199" t="s">
        <v>335</v>
      </c>
      <c r="E254" s="199" t="s">
        <v>336</v>
      </c>
      <c r="F254" s="7"/>
      <c r="G254" s="2"/>
    </row>
    <row r="255" spans="1:8" s="9" customFormat="1">
      <c r="A255" s="13"/>
      <c r="B255" s="541" t="s">
        <v>201</v>
      </c>
      <c r="C255" s="542"/>
      <c r="D255" s="200" t="s">
        <v>1113</v>
      </c>
      <c r="E255" s="200"/>
      <c r="F255" s="98"/>
      <c r="G255" s="201"/>
    </row>
    <row r="256" spans="1:8" ht="14.25" customHeight="1">
      <c r="A256" s="13"/>
      <c r="B256" s="203"/>
      <c r="C256" s="203"/>
      <c r="D256" s="203"/>
      <c r="E256" s="203"/>
      <c r="F256" s="203"/>
      <c r="G256" s="201"/>
      <c r="H256" s="128"/>
    </row>
    <row r="257" spans="1:8">
      <c r="A257" s="85"/>
      <c r="B257" s="560" t="s">
        <v>711</v>
      </c>
      <c r="C257" s="560"/>
      <c r="D257" s="395">
        <v>50</v>
      </c>
      <c r="E257" s="205"/>
      <c r="F257" s="91"/>
      <c r="G257" s="144"/>
    </row>
    <row r="258" spans="1:8" ht="27" customHeight="1">
      <c r="A258" s="85"/>
      <c r="B258" s="98"/>
      <c r="C258" s="112"/>
      <c r="D258" s="112"/>
      <c r="E258" s="91"/>
      <c r="F258" s="91"/>
      <c r="G258" s="144"/>
    </row>
    <row r="259" spans="1:8" ht="12.75" customHeight="1">
      <c r="A259" s="85"/>
      <c r="B259" s="98"/>
      <c r="C259" s="112"/>
      <c r="D259" s="199" t="s">
        <v>335</v>
      </c>
      <c r="E259" s="199" t="s">
        <v>336</v>
      </c>
      <c r="F259" s="91"/>
      <c r="G259" s="144"/>
    </row>
    <row r="260" spans="1:8" ht="12.75" customHeight="1">
      <c r="A260" s="4"/>
      <c r="B260" s="469" t="s">
        <v>202</v>
      </c>
      <c r="C260" s="490"/>
      <c r="D260" s="200" t="s">
        <v>1113</v>
      </c>
      <c r="E260" s="200"/>
      <c r="F260" s="16"/>
    </row>
    <row r="261" spans="1:8">
      <c r="A261" s="4"/>
      <c r="B261" s="6"/>
      <c r="C261" s="94"/>
      <c r="D261" s="94"/>
      <c r="F261" s="11"/>
    </row>
    <row r="262" spans="1:8" ht="12.75" customHeight="1">
      <c r="A262" s="4"/>
      <c r="B262" s="540" t="s">
        <v>16</v>
      </c>
      <c r="C262" s="540"/>
      <c r="D262" s="540"/>
      <c r="E262" s="540"/>
      <c r="F262" s="540"/>
    </row>
    <row r="263" spans="1:8">
      <c r="A263" s="4"/>
      <c r="B263" s="206"/>
      <c r="C263" s="206"/>
      <c r="D263" s="206"/>
      <c r="E263" s="206"/>
      <c r="F263" s="206"/>
    </row>
    <row r="264" spans="1:8" ht="27" customHeight="1">
      <c r="A264" s="41" t="s">
        <v>1113</v>
      </c>
      <c r="B264" s="111" t="s">
        <v>712</v>
      </c>
      <c r="C264" s="207"/>
      <c r="D264" s="94"/>
      <c r="F264" s="11"/>
    </row>
    <row r="265" spans="1:8">
      <c r="A265" s="41"/>
      <c r="B265" s="111" t="s">
        <v>713</v>
      </c>
      <c r="C265" s="207"/>
      <c r="D265" s="94"/>
      <c r="F265" s="11"/>
    </row>
    <row r="266" spans="1:8">
      <c r="A266" s="41"/>
      <c r="B266" s="111" t="s">
        <v>714</v>
      </c>
      <c r="C266" s="207"/>
      <c r="D266" s="94"/>
      <c r="F266" s="11"/>
    </row>
    <row r="267" spans="1:8">
      <c r="A267" s="183"/>
      <c r="B267" s="98"/>
      <c r="C267" s="112"/>
      <c r="D267" s="199" t="s">
        <v>335</v>
      </c>
      <c r="E267" s="199" t="s">
        <v>336</v>
      </c>
      <c r="F267" s="11"/>
    </row>
    <row r="268" spans="1:8" ht="25.5" customHeight="1">
      <c r="A268" s="183"/>
      <c r="B268" s="538" t="s">
        <v>17</v>
      </c>
      <c r="C268" s="539"/>
      <c r="D268" s="200" t="s">
        <v>1113</v>
      </c>
      <c r="E268" s="200"/>
      <c r="F268" s="11"/>
      <c r="H268" s="128"/>
    </row>
    <row r="269" spans="1:8">
      <c r="B269" s="6"/>
      <c r="C269" s="94"/>
      <c r="D269" s="94"/>
      <c r="F269" s="11"/>
    </row>
    <row r="270" spans="1:8">
      <c r="A270" s="4" t="s">
        <v>415</v>
      </c>
      <c r="B270" s="26" t="s">
        <v>203</v>
      </c>
      <c r="F270" s="7"/>
    </row>
    <row r="271" spans="1:8">
      <c r="A271" s="4"/>
      <c r="B271" s="98"/>
      <c r="C271" s="112"/>
      <c r="D271" s="199" t="s">
        <v>335</v>
      </c>
      <c r="E271" s="199" t="s">
        <v>336</v>
      </c>
      <c r="F271" s="22"/>
      <c r="G271" s="128"/>
    </row>
    <row r="272" spans="1:8" ht="12.75" customHeight="1">
      <c r="A272" s="4"/>
      <c r="B272" s="469" t="s">
        <v>204</v>
      </c>
      <c r="C272" s="490"/>
      <c r="D272" s="200"/>
      <c r="E272" s="200"/>
      <c r="F272" s="11"/>
    </row>
    <row r="273" spans="1:8">
      <c r="A273" s="4"/>
      <c r="B273" s="208"/>
      <c r="C273" s="209"/>
      <c r="F273" s="7"/>
    </row>
    <row r="274" spans="1:8">
      <c r="A274" s="4"/>
      <c r="B274" s="210"/>
      <c r="C274" s="211" t="s">
        <v>715</v>
      </c>
      <c r="F274" s="7"/>
    </row>
    <row r="275" spans="1:8">
      <c r="A275" s="4"/>
      <c r="B275" s="212" t="s">
        <v>716</v>
      </c>
      <c r="C275" s="213">
        <v>43845</v>
      </c>
      <c r="F275" s="7"/>
    </row>
    <row r="276" spans="1:8" ht="27" customHeight="1">
      <c r="A276" s="4"/>
      <c r="B276" s="212" t="s">
        <v>329</v>
      </c>
      <c r="C276" s="213">
        <v>43845</v>
      </c>
      <c r="F276" s="7"/>
      <c r="H276" s="128"/>
    </row>
    <row r="277" spans="1:8" ht="14.25" customHeight="1">
      <c r="A277" s="4"/>
      <c r="B277" s="208"/>
      <c r="C277" s="209"/>
      <c r="F277" s="7"/>
    </row>
    <row r="278" spans="1:8">
      <c r="B278" s="214"/>
      <c r="C278" s="202"/>
      <c r="D278" s="202"/>
      <c r="F278" s="7"/>
    </row>
    <row r="279" spans="1:8">
      <c r="A279" s="4"/>
      <c r="B279" s="537"/>
      <c r="C279" s="537"/>
      <c r="D279" s="537"/>
      <c r="E279" s="92" t="s">
        <v>335</v>
      </c>
      <c r="F279" s="92" t="s">
        <v>336</v>
      </c>
      <c r="G279" s="128"/>
    </row>
    <row r="280" spans="1:8" ht="12.75" customHeight="1">
      <c r="A280" s="4" t="s">
        <v>416</v>
      </c>
      <c r="B280" s="538" t="s">
        <v>18</v>
      </c>
      <c r="C280" s="538"/>
      <c r="D280" s="539"/>
      <c r="E280" s="41" t="s">
        <v>1113</v>
      </c>
      <c r="F280" s="41"/>
    </row>
    <row r="281" spans="1:8">
      <c r="F281" s="7"/>
    </row>
    <row r="282" spans="1:8">
      <c r="A282" s="4" t="s">
        <v>417</v>
      </c>
      <c r="B282" s="121" t="s">
        <v>527</v>
      </c>
      <c r="F282" s="7"/>
    </row>
    <row r="283" spans="1:8">
      <c r="A283" s="4"/>
      <c r="B283" s="121"/>
      <c r="F283" s="7"/>
    </row>
    <row r="284" spans="1:8" ht="25.5">
      <c r="A284" s="41"/>
      <c r="B284" s="10" t="s">
        <v>528</v>
      </c>
      <c r="C284" s="155"/>
      <c r="D284" s="7"/>
      <c r="E284" s="7"/>
      <c r="F284" s="7"/>
    </row>
    <row r="285" spans="1:8">
      <c r="A285" s="41" t="s">
        <v>1113</v>
      </c>
      <c r="B285" s="215" t="s">
        <v>529</v>
      </c>
      <c r="C285" s="216"/>
      <c r="D285" s="7"/>
      <c r="E285" s="7"/>
      <c r="F285" s="7"/>
    </row>
    <row r="286" spans="1:8" ht="12.75" customHeight="1">
      <c r="A286" s="41"/>
      <c r="B286" s="215" t="s">
        <v>530</v>
      </c>
      <c r="C286" s="217"/>
      <c r="D286" s="7"/>
      <c r="E286" s="7"/>
      <c r="F286" s="7"/>
    </row>
    <row r="287" spans="1:8">
      <c r="B287" s="7"/>
      <c r="C287" s="7"/>
      <c r="D287" s="7"/>
      <c r="E287" s="7"/>
      <c r="F287" s="7"/>
    </row>
    <row r="288" spans="1:8">
      <c r="A288" s="4" t="s">
        <v>418</v>
      </c>
      <c r="B288" s="26" t="s">
        <v>466</v>
      </c>
      <c r="F288" s="7"/>
    </row>
    <row r="289" spans="1:6">
      <c r="A289" s="4"/>
      <c r="B289" s="218"/>
      <c r="C289" s="209"/>
      <c r="D289" s="7"/>
      <c r="F289" s="7"/>
    </row>
    <row r="290" spans="1:6">
      <c r="A290" s="41" t="s">
        <v>1114</v>
      </c>
      <c r="B290" s="10" t="s">
        <v>717</v>
      </c>
      <c r="C290" s="396">
        <v>44317</v>
      </c>
      <c r="D290" s="7"/>
      <c r="E290" s="7"/>
      <c r="F290" s="7"/>
    </row>
    <row r="291" spans="1:6">
      <c r="A291" s="41"/>
      <c r="B291" s="215" t="s">
        <v>718</v>
      </c>
      <c r="C291" s="216"/>
      <c r="D291" s="7"/>
      <c r="E291" s="7"/>
      <c r="F291" s="7"/>
    </row>
    <row r="292" spans="1:6">
      <c r="A292" s="41" t="s">
        <v>1114</v>
      </c>
      <c r="B292" s="215" t="s">
        <v>719</v>
      </c>
      <c r="C292" s="217">
        <v>2</v>
      </c>
      <c r="D292" s="24" t="s">
        <v>720</v>
      </c>
      <c r="E292" s="7"/>
      <c r="F292" s="7"/>
    </row>
    <row r="293" spans="1:6">
      <c r="A293" s="41"/>
      <c r="B293" s="215" t="s">
        <v>190</v>
      </c>
      <c r="C293" s="217"/>
      <c r="D293" s="7"/>
      <c r="E293" s="7"/>
      <c r="F293" s="7"/>
    </row>
    <row r="294" spans="1:6">
      <c r="A294" s="4"/>
      <c r="B294" s="559"/>
      <c r="C294" s="559"/>
      <c r="D294" s="209"/>
      <c r="F294" s="7"/>
    </row>
    <row r="295" spans="1:6">
      <c r="A295" s="4"/>
      <c r="B295" s="203" t="s">
        <v>721</v>
      </c>
      <c r="C295" s="155"/>
      <c r="D295" s="219"/>
      <c r="F295" s="7"/>
    </row>
    <row r="296" spans="1:6">
      <c r="A296" s="4"/>
      <c r="B296" s="98" t="s">
        <v>722</v>
      </c>
      <c r="C296" s="401">
        <v>200</v>
      </c>
      <c r="D296" s="7"/>
      <c r="F296" s="7"/>
    </row>
    <row r="297" spans="1:6">
      <c r="A297" s="4"/>
      <c r="B297" s="98"/>
      <c r="C297" s="7"/>
      <c r="D297" s="7"/>
      <c r="F297" s="7"/>
    </row>
    <row r="298" spans="1:6">
      <c r="A298" s="4"/>
      <c r="B298" s="203" t="s">
        <v>19</v>
      </c>
      <c r="C298" s="220"/>
      <c r="D298" s="7"/>
      <c r="F298" s="7"/>
    </row>
    <row r="299" spans="1:6">
      <c r="A299" s="4"/>
      <c r="B299" s="203"/>
      <c r="C299" s="220"/>
      <c r="D299" s="7"/>
      <c r="F299" s="7"/>
    </row>
    <row r="300" spans="1:6">
      <c r="A300" s="41"/>
      <c r="B300" s="151" t="s">
        <v>723</v>
      </c>
      <c r="C300" s="220"/>
      <c r="D300" s="7"/>
      <c r="F300" s="7"/>
    </row>
    <row r="301" spans="1:6">
      <c r="A301" s="41" t="s">
        <v>1114</v>
      </c>
      <c r="B301" s="151" t="s">
        <v>724</v>
      </c>
      <c r="C301" s="220"/>
      <c r="D301" s="7"/>
      <c r="F301" s="7"/>
    </row>
    <row r="302" spans="1:6" ht="26.25" customHeight="1">
      <c r="A302" s="41"/>
      <c r="B302" s="151" t="s">
        <v>336</v>
      </c>
      <c r="C302" s="220"/>
      <c r="D302" s="7"/>
      <c r="E302" s="7"/>
      <c r="F302" s="7"/>
    </row>
    <row r="303" spans="1:6">
      <c r="F303" s="7"/>
    </row>
    <row r="304" spans="1:6">
      <c r="A304" s="4" t="s">
        <v>419</v>
      </c>
      <c r="B304" s="26" t="s">
        <v>205</v>
      </c>
      <c r="F304" s="7"/>
    </row>
    <row r="305" spans="1:6">
      <c r="A305" s="4"/>
      <c r="B305" s="537"/>
      <c r="C305" s="537"/>
      <c r="D305" s="537"/>
      <c r="E305" s="221" t="s">
        <v>335</v>
      </c>
      <c r="F305" s="221" t="s">
        <v>336</v>
      </c>
    </row>
    <row r="306" spans="1:6" ht="12.75" customHeight="1">
      <c r="A306" s="4"/>
      <c r="B306" s="469" t="s">
        <v>206</v>
      </c>
      <c r="C306" s="469"/>
      <c r="D306" s="490"/>
      <c r="E306" s="41" t="s">
        <v>1114</v>
      </c>
      <c r="F306" s="41"/>
    </row>
    <row r="307" spans="1:6" ht="38.25" customHeight="1">
      <c r="A307" s="4"/>
      <c r="B307" s="548" t="s">
        <v>207</v>
      </c>
      <c r="C307" s="548"/>
      <c r="D307" s="155" t="s">
        <v>1115</v>
      </c>
      <c r="F307" s="11"/>
    </row>
    <row r="308" spans="1:6" ht="17.25" customHeight="1">
      <c r="F308" s="7"/>
    </row>
    <row r="309" spans="1:6">
      <c r="A309" s="4" t="s">
        <v>420</v>
      </c>
      <c r="B309" s="26" t="s">
        <v>208</v>
      </c>
      <c r="F309" s="7"/>
    </row>
    <row r="310" spans="1:6">
      <c r="A310" s="4"/>
      <c r="B310" s="537"/>
      <c r="C310" s="537"/>
      <c r="D310" s="537"/>
      <c r="E310" s="112" t="s">
        <v>335</v>
      </c>
      <c r="F310" s="112" t="s">
        <v>336</v>
      </c>
    </row>
    <row r="311" spans="1:6" ht="12.75" customHeight="1">
      <c r="A311" s="4"/>
      <c r="B311" s="469" t="s">
        <v>558</v>
      </c>
      <c r="C311" s="469"/>
      <c r="D311" s="490"/>
      <c r="E311" s="41"/>
      <c r="F311" s="41" t="s">
        <v>1114</v>
      </c>
    </row>
    <row r="312" spans="1:6">
      <c r="F312" s="7"/>
    </row>
    <row r="313" spans="1:6">
      <c r="A313" s="4" t="s">
        <v>421</v>
      </c>
      <c r="B313" s="222" t="s">
        <v>725</v>
      </c>
      <c r="C313" s="203"/>
      <c r="D313" s="223"/>
      <c r="E313" s="224"/>
      <c r="F313" s="225"/>
    </row>
    <row r="314" spans="1:6" ht="65.25" customHeight="1">
      <c r="B314" s="63" t="s">
        <v>726</v>
      </c>
      <c r="F314" s="7"/>
    </row>
    <row r="315" spans="1:6" ht="15.75">
      <c r="B315" s="63"/>
      <c r="F315" s="7"/>
    </row>
    <row r="316" spans="1:6">
      <c r="A316" s="4" t="s">
        <v>422</v>
      </c>
      <c r="B316" s="26" t="s">
        <v>339</v>
      </c>
      <c r="F316" s="7"/>
    </row>
    <row r="317" spans="1:6">
      <c r="A317" s="4"/>
      <c r="B317" s="537"/>
      <c r="C317" s="537"/>
      <c r="D317" s="537"/>
      <c r="E317" s="221" t="s">
        <v>335</v>
      </c>
      <c r="F317" s="221" t="s">
        <v>336</v>
      </c>
    </row>
    <row r="318" spans="1:6" ht="12.75" customHeight="1">
      <c r="A318" s="4"/>
      <c r="B318" s="469" t="s">
        <v>340</v>
      </c>
      <c r="C318" s="469"/>
      <c r="D318" s="490"/>
      <c r="E318" s="41"/>
      <c r="F318" s="41" t="s">
        <v>1114</v>
      </c>
    </row>
    <row r="319" spans="1:6" ht="12.75" customHeight="1">
      <c r="A319" s="4"/>
      <c r="B319" s="469" t="s">
        <v>341</v>
      </c>
      <c r="C319" s="469"/>
      <c r="D319" s="469"/>
      <c r="E319" s="94"/>
      <c r="F319" s="94"/>
    </row>
    <row r="320" spans="1:6" ht="12.75" customHeight="1">
      <c r="A320" s="4"/>
      <c r="B320" s="535" t="s">
        <v>342</v>
      </c>
      <c r="C320" s="535"/>
      <c r="D320" s="536"/>
      <c r="E320" s="226"/>
      <c r="F320" s="94"/>
    </row>
    <row r="321" spans="1:6" ht="12.75" customHeight="1">
      <c r="A321" s="4"/>
      <c r="B321" s="535" t="s">
        <v>343</v>
      </c>
      <c r="C321" s="535"/>
      <c r="D321" s="536"/>
      <c r="E321" s="226"/>
      <c r="F321" s="94"/>
    </row>
    <row r="322" spans="1:6" ht="12.75" customHeight="1">
      <c r="A322" s="4"/>
      <c r="B322" s="535" t="s">
        <v>344</v>
      </c>
      <c r="C322" s="535"/>
      <c r="D322" s="536"/>
      <c r="E322" s="226"/>
      <c r="F322" s="94"/>
    </row>
    <row r="323" spans="1:6" ht="12.75" customHeight="1">
      <c r="A323" s="4"/>
      <c r="B323" s="535" t="s">
        <v>345</v>
      </c>
      <c r="C323" s="535"/>
      <c r="D323" s="536"/>
      <c r="E323" s="226"/>
      <c r="F323" s="94"/>
    </row>
    <row r="324" spans="1:6" ht="12.75" customHeight="1">
      <c r="A324" s="4"/>
      <c r="B324" s="6"/>
      <c r="C324" s="6"/>
      <c r="D324" s="6"/>
      <c r="E324" s="209"/>
      <c r="F324" s="94"/>
    </row>
    <row r="325" spans="1:6" ht="12.75" customHeight="1">
      <c r="A325" s="4"/>
      <c r="B325" s="538" t="s">
        <v>1067</v>
      </c>
      <c r="C325" s="538"/>
      <c r="D325" s="538"/>
      <c r="E325" s="94"/>
      <c r="F325" s="94"/>
    </row>
    <row r="326" spans="1:6" ht="12.75" customHeight="1">
      <c r="A326" s="4"/>
      <c r="B326" s="469" t="s">
        <v>346</v>
      </c>
      <c r="C326" s="469"/>
      <c r="D326" s="469"/>
      <c r="E326" s="226"/>
      <c r="F326" s="94"/>
    </row>
    <row r="327" spans="1:6" ht="12.75" customHeight="1">
      <c r="A327" s="4"/>
      <c r="B327" s="469" t="s">
        <v>347</v>
      </c>
      <c r="C327" s="469"/>
      <c r="D327" s="469"/>
      <c r="E327" s="226"/>
      <c r="F327" s="94"/>
    </row>
    <row r="328" spans="1:6" ht="12.75" customHeight="1">
      <c r="A328" s="4"/>
      <c r="B328" s="469" t="s">
        <v>348</v>
      </c>
      <c r="C328" s="469"/>
      <c r="D328" s="469"/>
      <c r="E328" s="469"/>
      <c r="F328" s="469"/>
    </row>
    <row r="329" spans="1:6">
      <c r="A329" s="4"/>
      <c r="B329" s="561"/>
      <c r="C329" s="561"/>
      <c r="D329" s="561"/>
      <c r="E329" s="561"/>
      <c r="F329" s="561"/>
    </row>
    <row r="330" spans="1:6" ht="45" customHeight="1">
      <c r="F330" s="7"/>
    </row>
    <row r="331" spans="1:6">
      <c r="F331" s="7"/>
    </row>
    <row r="332" spans="1:6">
      <c r="A332" s="4" t="s">
        <v>423</v>
      </c>
      <c r="B332" s="26" t="s">
        <v>209</v>
      </c>
      <c r="F332" s="7"/>
    </row>
    <row r="333" spans="1:6">
      <c r="A333" s="4"/>
      <c r="B333" s="537"/>
      <c r="C333" s="537"/>
      <c r="D333" s="537"/>
      <c r="E333" s="221" t="s">
        <v>335</v>
      </c>
      <c r="F333" s="221" t="s">
        <v>336</v>
      </c>
    </row>
    <row r="334" spans="1:6" ht="12.75" customHeight="1">
      <c r="A334" s="4"/>
      <c r="B334" s="469" t="s">
        <v>727</v>
      </c>
      <c r="C334" s="469"/>
      <c r="D334" s="490"/>
      <c r="E334" s="41"/>
      <c r="F334" s="41" t="s">
        <v>1114</v>
      </c>
    </row>
    <row r="335" spans="1:6" ht="18.75" customHeight="1">
      <c r="A335" s="4"/>
      <c r="B335" s="554" t="s">
        <v>341</v>
      </c>
      <c r="C335" s="554"/>
      <c r="D335" s="554"/>
      <c r="E335" s="94"/>
    </row>
    <row r="336" spans="1:6" ht="27" customHeight="1">
      <c r="A336" s="4"/>
      <c r="B336" s="562" t="s">
        <v>349</v>
      </c>
      <c r="C336" s="562"/>
      <c r="D336" s="226"/>
      <c r="E336" s="209"/>
    </row>
    <row r="337" spans="1:7" ht="12.75" customHeight="1">
      <c r="A337" s="4"/>
      <c r="B337" s="562" t="s">
        <v>350</v>
      </c>
      <c r="C337" s="562"/>
      <c r="D337" s="226"/>
      <c r="E337" s="209"/>
    </row>
    <row r="338" spans="1:7">
      <c r="F338" s="7"/>
    </row>
    <row r="339" spans="1:7">
      <c r="E339" s="221" t="s">
        <v>335</v>
      </c>
      <c r="F339" s="221" t="s">
        <v>336</v>
      </c>
    </row>
    <row r="340" spans="1:7" ht="12.75" customHeight="1">
      <c r="A340" s="4"/>
      <c r="B340" s="555" t="s">
        <v>20</v>
      </c>
      <c r="C340" s="555"/>
      <c r="D340" s="556"/>
      <c r="E340" s="41"/>
      <c r="F340" s="41"/>
      <c r="G340" s="227"/>
    </row>
    <row r="341" spans="1:7"/>
    <row r="342" spans="1:7"/>
    <row r="343" spans="1:7"/>
    <row r="344" spans="1:7"/>
    <row r="345" spans="1:7"/>
    <row r="346" spans="1:7"/>
    <row r="347" spans="1:7"/>
    <row r="348" spans="1:7"/>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sheetData>
  <mergeCells count="131">
    <mergeCell ref="B152:F152"/>
    <mergeCell ref="B141:F141"/>
    <mergeCell ref="B154:D154"/>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334:D334"/>
    <mergeCell ref="B335:D335"/>
    <mergeCell ref="B327:D327"/>
    <mergeCell ref="B322:D322"/>
    <mergeCell ref="B323:D323"/>
    <mergeCell ref="B340:D340"/>
    <mergeCell ref="B223:F223"/>
    <mergeCell ref="B167:F167"/>
    <mergeCell ref="B333:D333"/>
    <mergeCell ref="B294:C294"/>
    <mergeCell ref="B257:C257"/>
    <mergeCell ref="B170:F170"/>
    <mergeCell ref="B171:F171"/>
    <mergeCell ref="B272:C272"/>
    <mergeCell ref="B328:F328"/>
    <mergeCell ref="B329:F329"/>
    <mergeCell ref="B336:C336"/>
    <mergeCell ref="B337:C337"/>
    <mergeCell ref="B325:D325"/>
    <mergeCell ref="B326:D326"/>
    <mergeCell ref="B318:D318"/>
    <mergeCell ref="B321:D321"/>
    <mergeCell ref="B317:D317"/>
    <mergeCell ref="B240:C240"/>
    <mergeCell ref="B241:C241"/>
    <mergeCell ref="B243:C243"/>
    <mergeCell ref="B242:C242"/>
    <mergeCell ref="B268:C268"/>
    <mergeCell ref="B262:F262"/>
    <mergeCell ref="B260:C260"/>
    <mergeCell ref="B255:C255"/>
    <mergeCell ref="B252:F252"/>
    <mergeCell ref="B247:D247"/>
    <mergeCell ref="B246:D246"/>
    <mergeCell ref="B244:C244"/>
    <mergeCell ref="B319:D319"/>
    <mergeCell ref="B279:D279"/>
    <mergeCell ref="B280:D280"/>
    <mergeCell ref="B305:D305"/>
    <mergeCell ref="B306:D306"/>
    <mergeCell ref="B307:C307"/>
    <mergeCell ref="B310:D310"/>
    <mergeCell ref="B311:D311"/>
    <mergeCell ref="B320:D320"/>
    <mergeCell ref="B172:F172"/>
    <mergeCell ref="B173:F173"/>
    <mergeCell ref="B174:F174"/>
    <mergeCell ref="B175:F175"/>
    <mergeCell ref="B169:F169"/>
    <mergeCell ref="B235:C235"/>
    <mergeCell ref="C159:F159"/>
    <mergeCell ref="B225:D225"/>
    <mergeCell ref="B224:D224"/>
    <mergeCell ref="B194:G194"/>
    <mergeCell ref="B181:G183"/>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 ref="B239:C239"/>
    <mergeCell ref="B238:C238"/>
    <mergeCell ref="B234:C234"/>
    <mergeCell ref="B232:F232"/>
    <mergeCell ref="B230:D230"/>
    <mergeCell ref="B229:D229"/>
    <mergeCell ref="B228:D228"/>
    <mergeCell ref="B227:D227"/>
    <mergeCell ref="B226:D226"/>
    <mergeCell ref="B236:C236"/>
    <mergeCell ref="B237:C237"/>
  </mergeCells>
  <phoneticPr fontId="0" type="noConversion"/>
  <pageMargins left="0.75" right="0.75" top="1" bottom="1" header="0.5" footer="0.5"/>
  <pageSetup scale="68" fitToWidth="0" fitToHeight="0" orientation="portrait" r:id="rId1"/>
  <headerFooter alignWithMargins="0">
    <oddHeader>&amp;L&amp;G&amp;RCommon Data Set 2021-2022</oddHeader>
    <oddFooter>&amp;LPrepared by the Stony Brook University Office of Institutional Research, Planning Effectiveness, January  06, 2022</oddFooter>
  </headerFooter>
  <rowBreaks count="3" manualBreakCount="3">
    <brk id="183" max="16383" man="1"/>
    <brk id="248" max="16383" man="1"/>
    <brk id="313"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4"/>
  <sheetViews>
    <sheetView showRuler="0" topLeftCell="A34" zoomScaleNormal="100" workbookViewId="0">
      <selection activeCell="A55" sqref="A55"/>
    </sheetView>
  </sheetViews>
  <sheetFormatPr defaultColWidth="0" defaultRowHeight="12.75" zeroHeight="1"/>
  <cols>
    <col min="1" max="1" width="4.42578125" style="3" customWidth="1"/>
    <col min="2" max="2" width="22.7109375" style="2" customWidth="1"/>
    <col min="3" max="7" width="12.7109375" style="2" customWidth="1"/>
    <col min="8" max="8" width="9.28515625" style="2" customWidth="1"/>
    <col min="9" max="16384" width="0" style="2" hidden="1"/>
  </cols>
  <sheetData>
    <row r="1" spans="1:7" ht="18">
      <c r="A1" s="455" t="s">
        <v>351</v>
      </c>
      <c r="B1" s="455"/>
      <c r="C1" s="455"/>
      <c r="D1" s="455"/>
      <c r="E1" s="455"/>
      <c r="F1" s="455"/>
      <c r="G1" s="455"/>
    </row>
    <row r="2" spans="1:7"/>
    <row r="3" spans="1:7" ht="15.75">
      <c r="B3" s="63" t="s">
        <v>884</v>
      </c>
    </row>
    <row r="4" spans="1:7">
      <c r="B4" s="537"/>
      <c r="C4" s="576"/>
      <c r="D4" s="576"/>
      <c r="E4" s="112" t="s">
        <v>335</v>
      </c>
      <c r="F4" s="112" t="s">
        <v>336</v>
      </c>
      <c r="G4" s="11"/>
    </row>
    <row r="5" spans="1:7" ht="26.25" customHeight="1">
      <c r="A5" s="4" t="s">
        <v>45</v>
      </c>
      <c r="B5" s="469" t="s">
        <v>728</v>
      </c>
      <c r="C5" s="469"/>
      <c r="D5" s="490"/>
      <c r="E5" s="41" t="s">
        <v>1113</v>
      </c>
      <c r="F5" s="41"/>
      <c r="G5" s="103"/>
    </row>
    <row r="6" spans="1:7" ht="41.25" customHeight="1">
      <c r="A6" s="4"/>
      <c r="B6" s="469" t="s">
        <v>729</v>
      </c>
      <c r="C6" s="469"/>
      <c r="D6" s="490"/>
      <c r="E6" s="41" t="s">
        <v>1113</v>
      </c>
      <c r="F6" s="41"/>
      <c r="G6" s="7"/>
    </row>
    <row r="7" spans="1:7">
      <c r="B7" s="6"/>
      <c r="C7" s="6"/>
      <c r="D7" s="6"/>
      <c r="E7" s="94"/>
      <c r="F7" s="94"/>
      <c r="G7" s="7"/>
    </row>
    <row r="8" spans="1:7" ht="29.25" customHeight="1">
      <c r="A8" s="183" t="s">
        <v>46</v>
      </c>
      <c r="B8" s="586" t="s">
        <v>1068</v>
      </c>
      <c r="C8" s="586"/>
      <c r="D8" s="586"/>
      <c r="E8" s="586"/>
      <c r="F8" s="586"/>
      <c r="G8" s="586"/>
    </row>
    <row r="9" spans="1:7" ht="25.5">
      <c r="A9" s="4"/>
      <c r="B9" s="228"/>
      <c r="C9" s="176" t="s">
        <v>352</v>
      </c>
      <c r="D9" s="176" t="s">
        <v>182</v>
      </c>
      <c r="E9" s="176" t="s">
        <v>183</v>
      </c>
      <c r="F9" s="229"/>
    </row>
    <row r="10" spans="1:7">
      <c r="A10" s="4"/>
      <c r="B10" s="230" t="s">
        <v>162</v>
      </c>
      <c r="C10" s="231">
        <v>2322</v>
      </c>
      <c r="D10" s="231">
        <v>1296</v>
      </c>
      <c r="E10" s="231">
        <v>612</v>
      </c>
      <c r="F10" s="232"/>
    </row>
    <row r="11" spans="1:7">
      <c r="A11" s="4"/>
      <c r="B11" s="230" t="s">
        <v>163</v>
      </c>
      <c r="C11" s="231">
        <v>2657</v>
      </c>
      <c r="D11" s="231">
        <v>1652</v>
      </c>
      <c r="E11" s="231">
        <v>792</v>
      </c>
      <c r="F11" s="232"/>
    </row>
    <row r="12" spans="1:7">
      <c r="A12" s="4"/>
      <c r="B12" s="233" t="s">
        <v>184</v>
      </c>
      <c r="C12" s="234">
        <f>SUM(C10:C11)</f>
        <v>4979</v>
      </c>
      <c r="D12" s="234">
        <f>SUM(D10:D11)</f>
        <v>2948</v>
      </c>
      <c r="E12" s="234">
        <f>SUM(E10:E11)</f>
        <v>1404</v>
      </c>
      <c r="F12" s="232"/>
    </row>
    <row r="13" spans="1:7"/>
    <row r="14" spans="1:7" ht="15.75">
      <c r="B14" s="99" t="s">
        <v>730</v>
      </c>
      <c r="C14" s="3"/>
      <c r="D14" s="224"/>
    </row>
    <row r="15" spans="1:7">
      <c r="A15" s="4" t="s">
        <v>47</v>
      </c>
      <c r="B15" s="578" t="s">
        <v>185</v>
      </c>
      <c r="C15" s="578"/>
      <c r="D15" s="578"/>
    </row>
    <row r="16" spans="1:7">
      <c r="A16" s="4"/>
      <c r="B16" s="3"/>
      <c r="C16" s="3"/>
      <c r="D16" s="3"/>
    </row>
    <row r="17" spans="1:7" ht="15">
      <c r="A17" s="41" t="s">
        <v>1113</v>
      </c>
      <c r="B17" s="235" t="s">
        <v>186</v>
      </c>
      <c r="C17" s="236"/>
    </row>
    <row r="18" spans="1:7" ht="15">
      <c r="A18" s="41"/>
      <c r="B18" s="235" t="s">
        <v>50</v>
      </c>
      <c r="C18" s="236"/>
    </row>
    <row r="19" spans="1:7" ht="15">
      <c r="A19" s="41" t="s">
        <v>1113</v>
      </c>
      <c r="B19" s="235" t="s">
        <v>187</v>
      </c>
      <c r="C19" s="236"/>
    </row>
    <row r="20" spans="1:7" ht="15">
      <c r="A20" s="41"/>
      <c r="B20" s="235" t="s">
        <v>188</v>
      </c>
      <c r="C20" s="236"/>
    </row>
    <row r="21" spans="1:7" ht="12.75" customHeight="1">
      <c r="A21" s="4"/>
      <c r="B21" s="537"/>
      <c r="C21" s="576"/>
      <c r="D21" s="576"/>
      <c r="E21" s="112" t="s">
        <v>335</v>
      </c>
      <c r="F21" s="112" t="s">
        <v>336</v>
      </c>
      <c r="G21" s="11"/>
    </row>
    <row r="22" spans="1:7" ht="40.5" customHeight="1">
      <c r="A22" s="4" t="s">
        <v>48</v>
      </c>
      <c r="B22" s="469" t="s">
        <v>189</v>
      </c>
      <c r="C22" s="469"/>
      <c r="D22" s="490"/>
      <c r="E22" s="41"/>
      <c r="F22" s="41" t="s">
        <v>1113</v>
      </c>
      <c r="G22" s="11"/>
    </row>
    <row r="23" spans="1:7" ht="24.75" customHeight="1">
      <c r="A23" s="4"/>
      <c r="B23" s="554" t="s">
        <v>51</v>
      </c>
      <c r="C23" s="554"/>
      <c r="D23" s="554"/>
      <c r="E23" s="217"/>
      <c r="F23" s="94"/>
      <c r="G23" s="11"/>
    </row>
    <row r="24" spans="1:7"/>
    <row r="25" spans="1:7">
      <c r="A25" s="4" t="s">
        <v>49</v>
      </c>
      <c r="B25" s="619" t="s">
        <v>318</v>
      </c>
      <c r="C25" s="619"/>
      <c r="D25" s="619"/>
      <c r="E25" s="619"/>
      <c r="F25" s="22"/>
    </row>
    <row r="26" spans="1:7">
      <c r="A26" s="4"/>
      <c r="B26" s="387"/>
      <c r="C26" s="387"/>
      <c r="D26" s="387"/>
      <c r="E26" s="387"/>
      <c r="F26" s="237"/>
    </row>
    <row r="27" spans="1:7" ht="22.5">
      <c r="A27" s="4"/>
      <c r="B27" s="238"/>
      <c r="C27" s="239" t="s">
        <v>319</v>
      </c>
      <c r="D27" s="386" t="s">
        <v>320</v>
      </c>
      <c r="E27" s="386" t="s">
        <v>321</v>
      </c>
      <c r="F27" s="239" t="s">
        <v>322</v>
      </c>
      <c r="G27" s="239" t="s">
        <v>323</v>
      </c>
    </row>
    <row r="28" spans="1:7">
      <c r="A28" s="4"/>
      <c r="B28" s="8" t="s">
        <v>324</v>
      </c>
      <c r="C28" s="41"/>
      <c r="D28" s="41"/>
      <c r="E28" s="41"/>
      <c r="F28" s="41" t="s">
        <v>1113</v>
      </c>
      <c r="G28" s="41"/>
    </row>
    <row r="29" spans="1:7">
      <c r="A29" s="4"/>
      <c r="B29" s="8" t="s">
        <v>325</v>
      </c>
      <c r="C29" s="41" t="s">
        <v>1113</v>
      </c>
      <c r="D29" s="41"/>
      <c r="E29" s="41"/>
      <c r="F29" s="41"/>
      <c r="G29" s="41"/>
    </row>
    <row r="30" spans="1:7" ht="25.5">
      <c r="A30" s="4"/>
      <c r="B30" s="8" t="s">
        <v>326</v>
      </c>
      <c r="C30" s="41"/>
      <c r="D30" s="41"/>
      <c r="E30" s="41"/>
      <c r="F30" s="41"/>
      <c r="G30" s="41" t="s">
        <v>1113</v>
      </c>
    </row>
    <row r="31" spans="1:7">
      <c r="A31" s="4"/>
      <c r="B31" s="8" t="s">
        <v>602</v>
      </c>
      <c r="C31" s="41"/>
      <c r="D31" s="41"/>
      <c r="E31" s="41"/>
      <c r="F31" s="41"/>
      <c r="G31" s="41" t="s">
        <v>1113</v>
      </c>
    </row>
    <row r="32" spans="1:7">
      <c r="A32" s="4"/>
      <c r="B32" s="8" t="s">
        <v>600</v>
      </c>
      <c r="C32" s="41"/>
      <c r="D32" s="41"/>
      <c r="E32" s="41"/>
      <c r="F32" s="41" t="s">
        <v>1113</v>
      </c>
      <c r="G32" s="41"/>
    </row>
    <row r="33" spans="1:7" ht="40.5" customHeight="1">
      <c r="A33" s="4"/>
      <c r="B33" s="8" t="s">
        <v>327</v>
      </c>
      <c r="C33" s="41"/>
      <c r="D33" s="41"/>
      <c r="E33" s="41"/>
      <c r="F33" s="41"/>
      <c r="G33" s="41" t="s">
        <v>1113</v>
      </c>
    </row>
    <row r="34" spans="1:7"/>
    <row r="35" spans="1:7" ht="27" customHeight="1">
      <c r="A35" s="4" t="s">
        <v>53</v>
      </c>
      <c r="B35" s="469" t="s">
        <v>52</v>
      </c>
      <c r="C35" s="469"/>
      <c r="D35" s="469"/>
      <c r="E35" s="240"/>
      <c r="G35" s="11"/>
    </row>
    <row r="36" spans="1:7"/>
    <row r="37" spans="1:7" ht="26.25" customHeight="1">
      <c r="A37" s="4" t="s">
        <v>54</v>
      </c>
      <c r="B37" s="469" t="s">
        <v>731</v>
      </c>
      <c r="C37" s="469"/>
      <c r="D37" s="469"/>
      <c r="E37" s="424">
        <v>3</v>
      </c>
      <c r="G37" s="11"/>
    </row>
    <row r="38" spans="1:7"/>
    <row r="39" spans="1:7" ht="12.75" customHeight="1">
      <c r="A39" s="4" t="s">
        <v>55</v>
      </c>
      <c r="B39" s="469" t="s">
        <v>328</v>
      </c>
      <c r="C39" s="469"/>
      <c r="D39" s="469"/>
      <c r="E39" s="469"/>
      <c r="F39" s="469"/>
      <c r="G39" s="16"/>
    </row>
    <row r="40" spans="1:7">
      <c r="A40" s="4"/>
      <c r="B40" s="561"/>
      <c r="C40" s="561"/>
      <c r="D40" s="561"/>
      <c r="E40" s="561"/>
      <c r="F40" s="561"/>
      <c r="G40" s="561"/>
    </row>
    <row r="41" spans="1:7"/>
    <row r="42" spans="1:7" ht="37.5" customHeight="1">
      <c r="A42" s="4" t="s">
        <v>57</v>
      </c>
      <c r="B42" s="614" t="s">
        <v>56</v>
      </c>
      <c r="C42" s="614"/>
      <c r="D42" s="614"/>
      <c r="E42" s="614"/>
      <c r="F42" s="614"/>
      <c r="G42" s="614"/>
    </row>
    <row r="43" spans="1:7" ht="22.5">
      <c r="A43" s="4" t="s">
        <v>57</v>
      </c>
      <c r="B43" s="241"/>
      <c r="C43" s="239" t="s">
        <v>329</v>
      </c>
      <c r="D43" s="239" t="s">
        <v>330</v>
      </c>
      <c r="E43" s="239" t="s">
        <v>331</v>
      </c>
      <c r="F43" s="239" t="s">
        <v>332</v>
      </c>
      <c r="G43" s="239" t="s">
        <v>333</v>
      </c>
    </row>
    <row r="44" spans="1:7">
      <c r="A44" s="4" t="s">
        <v>57</v>
      </c>
      <c r="B44" s="173" t="s">
        <v>186</v>
      </c>
      <c r="C44" s="213">
        <v>43891</v>
      </c>
      <c r="D44" s="213"/>
      <c r="E44" s="213"/>
      <c r="F44" s="213"/>
      <c r="G44" s="242" t="s">
        <v>1113</v>
      </c>
    </row>
    <row r="45" spans="1:7">
      <c r="A45" s="4" t="s">
        <v>57</v>
      </c>
      <c r="B45" s="173" t="s">
        <v>50</v>
      </c>
      <c r="C45" s="213"/>
      <c r="D45" s="213"/>
      <c r="E45" s="213"/>
      <c r="F45" s="213"/>
      <c r="G45" s="242"/>
    </row>
    <row r="46" spans="1:7">
      <c r="A46" s="4" t="s">
        <v>57</v>
      </c>
      <c r="B46" s="173" t="s">
        <v>187</v>
      </c>
      <c r="C46" s="213">
        <v>44136</v>
      </c>
      <c r="D46" s="213"/>
      <c r="E46" s="213"/>
      <c r="F46" s="213"/>
      <c r="G46" s="242" t="s">
        <v>1113</v>
      </c>
    </row>
    <row r="47" spans="1:7">
      <c r="A47" s="4" t="s">
        <v>57</v>
      </c>
      <c r="B47" s="173" t="s">
        <v>188</v>
      </c>
      <c r="C47" s="213"/>
      <c r="D47" s="213"/>
      <c r="E47" s="213"/>
      <c r="F47" s="213"/>
      <c r="G47" s="242"/>
    </row>
    <row r="48" spans="1:7">
      <c r="A48" s="4"/>
      <c r="B48" s="7"/>
      <c r="C48" s="243"/>
      <c r="D48" s="243"/>
      <c r="E48" s="243"/>
      <c r="F48" s="243"/>
      <c r="G48" s="25"/>
    </row>
    <row r="49" spans="1:7">
      <c r="A49" s="4"/>
      <c r="B49" s="7"/>
      <c r="C49" s="243"/>
      <c r="D49" s="243"/>
      <c r="E49" s="243"/>
      <c r="F49" s="243"/>
      <c r="G49" s="25"/>
    </row>
    <row r="50" spans="1:7"/>
    <row r="51" spans="1:7" ht="12.75" customHeight="1">
      <c r="A51" s="4"/>
      <c r="B51" s="537"/>
      <c r="C51" s="576"/>
      <c r="D51" s="576"/>
      <c r="E51" s="92" t="s">
        <v>335</v>
      </c>
      <c r="F51" s="92" t="s">
        <v>336</v>
      </c>
      <c r="G51" s="11"/>
    </row>
    <row r="52" spans="1:7" ht="26.25" customHeight="1">
      <c r="A52" s="4" t="s">
        <v>58</v>
      </c>
      <c r="B52" s="469" t="s">
        <v>41</v>
      </c>
      <c r="C52" s="469"/>
      <c r="D52" s="490"/>
      <c r="E52" s="41"/>
      <c r="F52" s="41" t="s">
        <v>1113</v>
      </c>
      <c r="G52" s="103"/>
    </row>
    <row r="53" spans="1:7">
      <c r="B53" s="6"/>
      <c r="C53" s="6"/>
      <c r="D53" s="6"/>
      <c r="E53" s="94"/>
      <c r="F53" s="94"/>
    </row>
    <row r="54" spans="1:7" ht="12.75" customHeight="1">
      <c r="A54" s="4" t="s">
        <v>59</v>
      </c>
      <c r="B54" s="469" t="s">
        <v>60</v>
      </c>
      <c r="C54" s="469"/>
      <c r="D54" s="469"/>
      <c r="E54" s="469"/>
      <c r="F54" s="469"/>
      <c r="G54" s="469"/>
    </row>
    <row r="55" spans="1:7"/>
    <row r="56" spans="1:7" ht="15.75">
      <c r="B56" s="615" t="s">
        <v>732</v>
      </c>
      <c r="C56" s="578"/>
    </row>
    <row r="57" spans="1:7" ht="27.75" customHeight="1">
      <c r="A57" s="4" t="s">
        <v>61</v>
      </c>
      <c r="B57" s="469" t="s">
        <v>62</v>
      </c>
      <c r="C57" s="469"/>
      <c r="D57" s="244"/>
      <c r="G57" s="11"/>
    </row>
    <row r="58" spans="1:7"/>
    <row r="59" spans="1:7">
      <c r="A59" s="4"/>
      <c r="B59" s="537"/>
      <c r="C59" s="576"/>
      <c r="D59" s="576"/>
      <c r="E59" s="221" t="s">
        <v>42</v>
      </c>
      <c r="F59" s="221" t="s">
        <v>63</v>
      </c>
    </row>
    <row r="60" spans="1:7" ht="26.25" customHeight="1">
      <c r="A60" s="4" t="s">
        <v>543</v>
      </c>
      <c r="B60" s="469" t="s">
        <v>733</v>
      </c>
      <c r="C60" s="469"/>
      <c r="D60" s="490"/>
      <c r="E60" s="41">
        <v>84</v>
      </c>
      <c r="F60" s="41" t="s">
        <v>143</v>
      </c>
    </row>
    <row r="61" spans="1:7"/>
    <row r="62" spans="1:7">
      <c r="A62" s="4"/>
      <c r="B62" s="537"/>
      <c r="C62" s="576"/>
      <c r="D62" s="576"/>
      <c r="E62" s="221" t="s">
        <v>42</v>
      </c>
      <c r="F62" s="221" t="s">
        <v>63</v>
      </c>
    </row>
    <row r="63" spans="1:7" ht="27" customHeight="1">
      <c r="A63" s="4" t="s">
        <v>544</v>
      </c>
      <c r="B63" s="469" t="s">
        <v>734</v>
      </c>
      <c r="C63" s="469"/>
      <c r="D63" s="490"/>
      <c r="E63" s="41">
        <v>84</v>
      </c>
      <c r="F63" s="41" t="s">
        <v>143</v>
      </c>
    </row>
    <row r="64" spans="1:7">
      <c r="B64" s="23"/>
      <c r="C64" s="23"/>
      <c r="D64" s="23"/>
      <c r="E64" s="23"/>
      <c r="F64" s="23"/>
      <c r="G64" s="23"/>
    </row>
    <row r="65" spans="1:7" ht="27.75" customHeight="1">
      <c r="A65" s="4" t="s">
        <v>545</v>
      </c>
      <c r="B65" s="490" t="s">
        <v>43</v>
      </c>
      <c r="C65" s="616"/>
      <c r="D65" s="617"/>
      <c r="E65" s="244"/>
      <c r="F65" s="245"/>
      <c r="G65" s="11"/>
    </row>
    <row r="66" spans="1:7">
      <c r="A66" s="4"/>
      <c r="B66" s="245"/>
      <c r="C66" s="245"/>
      <c r="D66" s="245"/>
      <c r="E66" s="245"/>
      <c r="F66" s="245"/>
      <c r="G66" s="11"/>
    </row>
    <row r="67" spans="1:7" ht="26.25" customHeight="1">
      <c r="A67" s="4" t="s">
        <v>546</v>
      </c>
      <c r="B67" s="490" t="s">
        <v>735</v>
      </c>
      <c r="C67" s="616"/>
      <c r="D67" s="617"/>
      <c r="E67" s="244">
        <v>36</v>
      </c>
      <c r="F67" s="245"/>
      <c r="G67" s="11"/>
    </row>
    <row r="68" spans="1:7">
      <c r="A68" s="4"/>
      <c r="B68" s="245"/>
      <c r="C68" s="245"/>
      <c r="D68" s="245"/>
      <c r="E68" s="245"/>
      <c r="F68" s="245"/>
      <c r="G68" s="11"/>
    </row>
    <row r="69" spans="1:7" ht="12.75" customHeight="1">
      <c r="A69" s="4" t="s">
        <v>547</v>
      </c>
      <c r="B69" s="469" t="s">
        <v>44</v>
      </c>
      <c r="C69" s="469"/>
      <c r="D69" s="469"/>
      <c r="E69" s="469"/>
      <c r="F69" s="469"/>
      <c r="G69" s="469"/>
    </row>
    <row r="70" spans="1:7">
      <c r="A70" s="4"/>
      <c r="B70" s="561"/>
      <c r="C70" s="561"/>
      <c r="D70" s="561"/>
      <c r="E70" s="561"/>
      <c r="F70" s="561"/>
      <c r="G70" s="561"/>
    </row>
    <row r="71" spans="1:7">
      <c r="A71" s="4"/>
      <c r="B71" s="6"/>
      <c r="C71" s="6"/>
      <c r="D71" s="6"/>
      <c r="E71" s="6"/>
      <c r="F71" s="6"/>
      <c r="G71" s="6"/>
    </row>
    <row r="72" spans="1:7" ht="15.75">
      <c r="A72" s="4"/>
      <c r="B72" s="63" t="s">
        <v>736</v>
      </c>
      <c r="C72" s="6"/>
      <c r="D72" s="6"/>
      <c r="E72" s="6"/>
      <c r="F72" s="6"/>
      <c r="G72" s="6"/>
    </row>
    <row r="73" spans="1:7">
      <c r="A73" s="4" t="s">
        <v>632</v>
      </c>
      <c r="B73" s="2" t="s">
        <v>633</v>
      </c>
      <c r="F73" s="6"/>
      <c r="G73" s="6"/>
    </row>
    <row r="74" spans="1:7">
      <c r="A74" s="4"/>
      <c r="F74" s="6"/>
      <c r="G74" s="6"/>
    </row>
    <row r="75" spans="1:7">
      <c r="A75" s="4"/>
      <c r="B75" s="537"/>
      <c r="C75" s="576"/>
      <c r="D75" s="576"/>
      <c r="E75" s="155" t="s">
        <v>335</v>
      </c>
      <c r="F75" s="246" t="s">
        <v>336</v>
      </c>
      <c r="G75" s="6"/>
    </row>
    <row r="76" spans="1:7">
      <c r="A76" s="4"/>
      <c r="B76" s="612" t="s">
        <v>634</v>
      </c>
      <c r="C76" s="612"/>
      <c r="D76" s="613"/>
      <c r="E76" s="41" t="s">
        <v>1113</v>
      </c>
      <c r="F76" s="40"/>
      <c r="G76" s="6"/>
    </row>
    <row r="77" spans="1:7">
      <c r="A77" s="4"/>
      <c r="B77" s="612" t="s">
        <v>635</v>
      </c>
      <c r="C77" s="612"/>
      <c r="D77" s="613"/>
      <c r="E77" s="41" t="s">
        <v>1113</v>
      </c>
      <c r="F77" s="40"/>
      <c r="G77" s="6"/>
    </row>
    <row r="78" spans="1:7">
      <c r="A78" s="4"/>
      <c r="B78" s="612" t="s">
        <v>636</v>
      </c>
      <c r="C78" s="612"/>
      <c r="D78" s="613"/>
      <c r="E78" s="41" t="s">
        <v>1113</v>
      </c>
      <c r="F78" s="40"/>
      <c r="G78" s="6"/>
    </row>
    <row r="79" spans="1:7">
      <c r="A79" s="4"/>
      <c r="B79" s="22"/>
      <c r="C79" s="22"/>
      <c r="D79" s="22"/>
      <c r="E79" s="7"/>
      <c r="F79" s="6"/>
      <c r="G79" s="6"/>
    </row>
    <row r="80" spans="1:7">
      <c r="B80" s="537"/>
      <c r="C80" s="576"/>
      <c r="D80" s="576"/>
      <c r="E80" s="204" t="s">
        <v>42</v>
      </c>
      <c r="F80" s="247" t="s">
        <v>63</v>
      </c>
      <c r="G80" s="6"/>
    </row>
    <row r="81" spans="1:7" ht="12.75" customHeight="1">
      <c r="A81" s="4" t="s">
        <v>637</v>
      </c>
      <c r="B81" s="605" t="s">
        <v>638</v>
      </c>
      <c r="C81" s="520"/>
      <c r="D81" s="520"/>
      <c r="E81" s="606" t="s">
        <v>1116</v>
      </c>
      <c r="F81" s="609" t="s">
        <v>1117</v>
      </c>
      <c r="G81" s="6"/>
    </row>
    <row r="82" spans="1:7" ht="12.75" customHeight="1">
      <c r="A82" s="4"/>
      <c r="B82" s="519"/>
      <c r="C82" s="520"/>
      <c r="D82" s="520"/>
      <c r="E82" s="607"/>
      <c r="F82" s="610"/>
      <c r="G82" s="6"/>
    </row>
    <row r="83" spans="1:7" ht="12.75" customHeight="1">
      <c r="A83" s="4"/>
      <c r="B83" s="519"/>
      <c r="C83" s="520"/>
      <c r="D83" s="520"/>
      <c r="E83" s="608"/>
      <c r="F83" s="611"/>
      <c r="G83" s="6"/>
    </row>
    <row r="84" spans="1:7" ht="12.75" customHeight="1">
      <c r="A84" s="4"/>
      <c r="B84" s="123"/>
      <c r="C84" s="123"/>
      <c r="D84" s="123"/>
      <c r="E84" s="7"/>
      <c r="F84" s="6"/>
      <c r="G84" s="6"/>
    </row>
    <row r="85" spans="1:7" ht="12.75" customHeight="1">
      <c r="B85" s="537"/>
      <c r="C85" s="576"/>
      <c r="D85" s="576"/>
      <c r="E85" s="204" t="s">
        <v>42</v>
      </c>
      <c r="F85" s="247" t="s">
        <v>63</v>
      </c>
      <c r="G85" s="6"/>
    </row>
    <row r="86" spans="1:7" ht="12.75" customHeight="1">
      <c r="A86" s="4" t="s">
        <v>639</v>
      </c>
      <c r="B86" s="597" t="s">
        <v>737</v>
      </c>
      <c r="C86" s="598"/>
      <c r="D86" s="598"/>
      <c r="E86" s="603"/>
      <c r="F86" s="604" t="s">
        <v>1118</v>
      </c>
      <c r="G86" s="6"/>
    </row>
    <row r="87" spans="1:7" ht="12.75" customHeight="1">
      <c r="A87" s="4"/>
      <c r="B87" s="599"/>
      <c r="C87" s="600"/>
      <c r="D87" s="600"/>
      <c r="E87" s="603"/>
      <c r="F87" s="604"/>
      <c r="G87" s="6"/>
    </row>
    <row r="88" spans="1:7" ht="12.75" customHeight="1">
      <c r="A88" s="4"/>
      <c r="B88" s="599"/>
      <c r="C88" s="600"/>
      <c r="D88" s="600"/>
      <c r="E88" s="603"/>
      <c r="F88" s="604"/>
      <c r="G88" s="6"/>
    </row>
    <row r="89" spans="1:7" ht="12.75" customHeight="1">
      <c r="A89" s="4"/>
      <c r="B89" s="601"/>
      <c r="C89" s="602"/>
      <c r="D89" s="602"/>
      <c r="E89" s="603"/>
      <c r="F89" s="604"/>
      <c r="G89" s="6"/>
    </row>
    <row r="90" spans="1:7" ht="12.75" customHeight="1">
      <c r="A90" s="4"/>
      <c r="B90" s="248"/>
      <c r="C90" s="248"/>
      <c r="D90" s="248"/>
      <c r="E90" s="22"/>
      <c r="F90" s="6"/>
      <c r="G90" s="6"/>
    </row>
    <row r="91" spans="1:7" ht="12.75" customHeight="1">
      <c r="A91" s="4"/>
      <c r="B91" s="537"/>
      <c r="C91" s="576"/>
      <c r="D91" s="576"/>
      <c r="E91" s="155" t="s">
        <v>335</v>
      </c>
      <c r="F91" s="246" t="s">
        <v>336</v>
      </c>
      <c r="G91" s="6"/>
    </row>
    <row r="92" spans="1:7" ht="12.75" customHeight="1">
      <c r="A92" s="4" t="s">
        <v>640</v>
      </c>
      <c r="B92" s="620" t="s">
        <v>738</v>
      </c>
      <c r="C92" s="621"/>
      <c r="D92" s="621"/>
      <c r="E92" s="603"/>
      <c r="F92" s="604" t="s">
        <v>1113</v>
      </c>
      <c r="G92" s="6"/>
    </row>
    <row r="93" spans="1:7" ht="12.75" customHeight="1">
      <c r="A93" s="4"/>
      <c r="B93" s="622"/>
      <c r="C93" s="623"/>
      <c r="D93" s="623"/>
      <c r="E93" s="603"/>
      <c r="F93" s="604"/>
      <c r="G93" s="6"/>
    </row>
    <row r="94" spans="1:7" ht="12.75" customHeight="1">
      <c r="A94" s="4"/>
      <c r="B94" s="20"/>
      <c r="C94" s="20"/>
      <c r="D94" s="20"/>
      <c r="E94" s="22"/>
      <c r="F94" s="6"/>
      <c r="G94" s="6"/>
    </row>
    <row r="95" spans="1:7" ht="12.75" customHeight="1">
      <c r="A95" s="4"/>
      <c r="B95" s="619" t="s">
        <v>739</v>
      </c>
      <c r="C95" s="619"/>
      <c r="D95" s="619"/>
      <c r="E95" s="619"/>
      <c r="F95" s="619"/>
      <c r="G95" s="6"/>
    </row>
    <row r="96" spans="1:7" ht="12.75" customHeight="1">
      <c r="A96" s="4"/>
      <c r="B96" s="618"/>
      <c r="C96" s="618"/>
      <c r="D96" s="618"/>
      <c r="E96" s="618"/>
      <c r="F96" s="618"/>
      <c r="G96" s="6"/>
    </row>
    <row r="97" spans="1:7" ht="12.75" customHeight="1">
      <c r="A97" s="4"/>
      <c r="B97" s="249"/>
      <c r="C97" s="249"/>
      <c r="D97" s="249"/>
      <c r="E97" s="249"/>
      <c r="F97" s="249"/>
      <c r="G97" s="6"/>
    </row>
    <row r="98" spans="1:7" ht="12.75" customHeight="1">
      <c r="A98" s="4" t="s">
        <v>641</v>
      </c>
      <c r="B98" s="619" t="s">
        <v>642</v>
      </c>
      <c r="C98" s="619"/>
      <c r="D98" s="619"/>
      <c r="E98" s="619"/>
      <c r="F98" s="619"/>
      <c r="G98" s="6"/>
    </row>
    <row r="99" spans="1:7" ht="12.75" customHeight="1">
      <c r="A99" s="4"/>
      <c r="B99" s="447"/>
      <c r="C99" s="447"/>
      <c r="D99" s="447"/>
      <c r="E99" s="447"/>
      <c r="F99" s="447"/>
      <c r="G99" s="6"/>
    </row>
    <row r="100" spans="1:7" ht="12.75" customHeight="1">
      <c r="B100" s="22"/>
      <c r="C100" s="22"/>
      <c r="D100" s="22"/>
      <c r="E100" s="22"/>
      <c r="F100" s="22"/>
    </row>
    <row r="112" spans="1:7"/>
    <row r="114"/>
  </sheetData>
  <mergeCells count="48">
    <mergeCell ref="F92:F93"/>
    <mergeCell ref="B92:D93"/>
    <mergeCell ref="B91:D91"/>
    <mergeCell ref="E92:E93"/>
    <mergeCell ref="B95:F95"/>
    <mergeCell ref="B96:F96"/>
    <mergeCell ref="B98:F98"/>
    <mergeCell ref="B99:F99"/>
    <mergeCell ref="A1:G1"/>
    <mergeCell ref="B8:G8"/>
    <mergeCell ref="B25:E25"/>
    <mergeCell ref="B35:D35"/>
    <mergeCell ref="B4:D4"/>
    <mergeCell ref="B5:D5"/>
    <mergeCell ref="B6:D6"/>
    <mergeCell ref="B23:D23"/>
    <mergeCell ref="B15:D15"/>
    <mergeCell ref="B21:D21"/>
    <mergeCell ref="B22:D22"/>
    <mergeCell ref="B59:D59"/>
    <mergeCell ref="B60:D60"/>
    <mergeCell ref="B69:G69"/>
    <mergeCell ref="B70:G70"/>
    <mergeCell ref="B51:D51"/>
    <mergeCell ref="B52:D52"/>
    <mergeCell ref="B56:C56"/>
    <mergeCell ref="B62:D62"/>
    <mergeCell ref="B63:D63"/>
    <mergeCell ref="B65:D65"/>
    <mergeCell ref="B67:D67"/>
    <mergeCell ref="B57:C57"/>
    <mergeCell ref="B37:D37"/>
    <mergeCell ref="B42:G42"/>
    <mergeCell ref="B39:F39"/>
    <mergeCell ref="B40:G40"/>
    <mergeCell ref="B54:G54"/>
    <mergeCell ref="B80:D80"/>
    <mergeCell ref="B76:D76"/>
    <mergeCell ref="B77:D77"/>
    <mergeCell ref="B78:D78"/>
    <mergeCell ref="B75:D75"/>
    <mergeCell ref="B86:D89"/>
    <mergeCell ref="B85:D85"/>
    <mergeCell ref="E86:E89"/>
    <mergeCell ref="F86:F89"/>
    <mergeCell ref="B81:D83"/>
    <mergeCell ref="E81:E83"/>
    <mergeCell ref="F81:F83"/>
  </mergeCells>
  <phoneticPr fontId="0" type="noConversion"/>
  <pageMargins left="0.75" right="0.75" top="1" bottom="1" header="0.5" footer="0.5"/>
  <pageSetup scale="68" orientation="portrait" r:id="rId1"/>
  <headerFooter alignWithMargins="0">
    <oddHeader>&amp;L&amp;G&amp;RCommon Data Set 2021-2022</oddHeader>
    <oddFooter>&amp;LPrepared by the Stony Brook University Office of Institutional Research, Planning Effectiveness, January  06, 2022</oddFooter>
  </headerFooter>
  <rowBreaks count="1" manualBreakCount="1">
    <brk id="5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zoomScaleNormal="100" workbookViewId="0">
      <selection activeCell="B13" sqref="B13"/>
    </sheetView>
  </sheetViews>
  <sheetFormatPr defaultColWidth="0" defaultRowHeight="12.75" zeroHeight="1"/>
  <cols>
    <col min="1" max="1" width="4.42578125" style="3" customWidth="1"/>
    <col min="2" max="2" width="66.28515625" style="2" customWidth="1"/>
    <col min="3" max="3" width="12.7109375" style="2" customWidth="1"/>
    <col min="4" max="4" width="9.28515625" style="2" customWidth="1"/>
    <col min="5" max="16384" width="0" style="2" hidden="1"/>
  </cols>
  <sheetData>
    <row r="1" spans="1:3" ht="18">
      <c r="A1" s="455" t="s">
        <v>531</v>
      </c>
      <c r="B1" s="455"/>
      <c r="C1" s="455"/>
    </row>
    <row r="2" spans="1:3" ht="18">
      <c r="A2" s="250"/>
      <c r="B2" s="250"/>
      <c r="C2" s="250"/>
    </row>
    <row r="3" spans="1:3" ht="28.5" customHeight="1">
      <c r="A3" s="4" t="s">
        <v>436</v>
      </c>
      <c r="B3" s="449" t="s">
        <v>532</v>
      </c>
      <c r="C3" s="580"/>
    </row>
    <row r="4" spans="1:3" ht="13.5" customHeight="1">
      <c r="A4" s="4"/>
      <c r="B4" s="21"/>
      <c r="C4" s="79"/>
    </row>
    <row r="5" spans="1:3">
      <c r="A5" s="41"/>
      <c r="B5" s="24" t="s">
        <v>533</v>
      </c>
      <c r="C5" s="251"/>
    </row>
    <row r="6" spans="1:3">
      <c r="A6" s="41" t="s">
        <v>1113</v>
      </c>
      <c r="B6" s="33" t="s">
        <v>307</v>
      </c>
      <c r="C6" s="251"/>
    </row>
    <row r="7" spans="1:3">
      <c r="A7" s="41" t="s">
        <v>1113</v>
      </c>
      <c r="B7" s="24" t="s">
        <v>534</v>
      </c>
      <c r="C7" s="251"/>
    </row>
    <row r="8" spans="1:3">
      <c r="A8" s="41" t="s">
        <v>1113</v>
      </c>
      <c r="B8" s="24" t="s">
        <v>535</v>
      </c>
      <c r="C8" s="251"/>
    </row>
    <row r="9" spans="1:3">
      <c r="A9" s="41" t="s">
        <v>1113</v>
      </c>
      <c r="B9" s="24" t="s">
        <v>536</v>
      </c>
      <c r="C9" s="251"/>
    </row>
    <row r="10" spans="1:3">
      <c r="A10" s="41" t="s">
        <v>1113</v>
      </c>
      <c r="B10" s="24" t="s">
        <v>537</v>
      </c>
      <c r="C10" s="251"/>
    </row>
    <row r="11" spans="1:3">
      <c r="A11" s="41" t="s">
        <v>1113</v>
      </c>
      <c r="B11" s="24" t="s">
        <v>538</v>
      </c>
      <c r="C11" s="251"/>
    </row>
    <row r="12" spans="1:3">
      <c r="A12" s="41" t="s">
        <v>1113</v>
      </c>
      <c r="B12" s="24" t="s">
        <v>21</v>
      </c>
      <c r="C12" s="251"/>
    </row>
    <row r="13" spans="1:3">
      <c r="A13" s="41"/>
      <c r="B13" s="24" t="s">
        <v>22</v>
      </c>
      <c r="C13" s="251"/>
    </row>
    <row r="14" spans="1:3">
      <c r="A14" s="41" t="s">
        <v>1113</v>
      </c>
      <c r="B14" s="24" t="s">
        <v>23</v>
      </c>
      <c r="C14" s="251"/>
    </row>
    <row r="15" spans="1:3">
      <c r="A15" s="41" t="s">
        <v>1113</v>
      </c>
      <c r="B15" s="24" t="s">
        <v>24</v>
      </c>
      <c r="C15" s="251"/>
    </row>
    <row r="16" spans="1:3">
      <c r="A16" s="41" t="s">
        <v>1113</v>
      </c>
      <c r="B16" s="24" t="s">
        <v>25</v>
      </c>
      <c r="C16" s="251"/>
    </row>
    <row r="17" spans="1:3">
      <c r="A17" s="41" t="s">
        <v>1113</v>
      </c>
      <c r="B17" s="24" t="s">
        <v>26</v>
      </c>
      <c r="C17" s="251"/>
    </row>
    <row r="18" spans="1:3">
      <c r="A18" s="41" t="s">
        <v>1113</v>
      </c>
      <c r="B18" s="24" t="s">
        <v>27</v>
      </c>
      <c r="C18" s="251"/>
    </row>
    <row r="19" spans="1:3">
      <c r="A19" s="41" t="s">
        <v>1113</v>
      </c>
      <c r="B19" s="24" t="s">
        <v>28</v>
      </c>
      <c r="C19" s="251"/>
    </row>
    <row r="20" spans="1:3">
      <c r="A20" s="41" t="s">
        <v>1113</v>
      </c>
      <c r="B20" s="24" t="s">
        <v>29</v>
      </c>
      <c r="C20" s="251"/>
    </row>
    <row r="21" spans="1:3">
      <c r="A21" s="41"/>
      <c r="B21" s="24" t="s">
        <v>30</v>
      </c>
      <c r="C21" s="251"/>
    </row>
    <row r="22" spans="1:3">
      <c r="A22" s="41"/>
      <c r="B22" s="24" t="s">
        <v>31</v>
      </c>
      <c r="C22" s="251"/>
    </row>
    <row r="23" spans="1:3">
      <c r="B23" s="447"/>
      <c r="C23" s="447"/>
    </row>
    <row r="24" spans="1:3">
      <c r="B24" s="23"/>
      <c r="C24" s="23"/>
    </row>
    <row r="25" spans="1:3">
      <c r="A25" s="4" t="s">
        <v>437</v>
      </c>
      <c r="B25" s="26" t="s">
        <v>740</v>
      </c>
    </row>
    <row r="26" spans="1:3"/>
    <row r="27" spans="1:3" ht="24.75" customHeight="1">
      <c r="A27" s="252" t="s">
        <v>438</v>
      </c>
      <c r="B27" s="245" t="s">
        <v>32</v>
      </c>
      <c r="C27" s="245"/>
    </row>
    <row r="28" spans="1:3">
      <c r="A28" s="40" t="s">
        <v>1113</v>
      </c>
      <c r="B28" s="24" t="s">
        <v>33</v>
      </c>
      <c r="C28" s="251"/>
    </row>
    <row r="29" spans="1:3">
      <c r="A29" s="40"/>
      <c r="B29" s="24" t="s">
        <v>34</v>
      </c>
      <c r="C29" s="251"/>
    </row>
    <row r="30" spans="1:3">
      <c r="A30" s="40" t="s">
        <v>1113</v>
      </c>
      <c r="B30" s="24" t="s">
        <v>35</v>
      </c>
      <c r="C30" s="251"/>
    </row>
    <row r="31" spans="1:3">
      <c r="A31" s="40" t="s">
        <v>1113</v>
      </c>
      <c r="B31" s="24" t="s">
        <v>36</v>
      </c>
      <c r="C31" s="251"/>
    </row>
    <row r="32" spans="1:3">
      <c r="A32" s="40" t="s">
        <v>1113</v>
      </c>
      <c r="B32" s="24" t="s">
        <v>591</v>
      </c>
      <c r="C32" s="251"/>
    </row>
    <row r="33" spans="1:3">
      <c r="A33" s="40" t="s">
        <v>1113</v>
      </c>
      <c r="B33" s="24" t="s">
        <v>37</v>
      </c>
      <c r="C33" s="251"/>
    </row>
    <row r="34" spans="1:3">
      <c r="A34" s="40" t="s">
        <v>1113</v>
      </c>
      <c r="B34" s="24" t="s">
        <v>587</v>
      </c>
      <c r="C34" s="251"/>
    </row>
    <row r="35" spans="1:3">
      <c r="A35" s="40"/>
      <c r="B35" s="24" t="s">
        <v>38</v>
      </c>
      <c r="C35" s="251"/>
    </row>
    <row r="36" spans="1:3">
      <c r="A36" s="40" t="s">
        <v>1113</v>
      </c>
      <c r="B36" s="24" t="s">
        <v>39</v>
      </c>
      <c r="C36" s="251"/>
    </row>
    <row r="37" spans="1:3">
      <c r="A37" s="40" t="s">
        <v>1113</v>
      </c>
      <c r="B37" s="24" t="s">
        <v>40</v>
      </c>
      <c r="C37" s="251"/>
    </row>
    <row r="38" spans="1:3">
      <c r="A38" s="40" t="s">
        <v>1113</v>
      </c>
      <c r="B38" s="24" t="s">
        <v>149</v>
      </c>
      <c r="C38" s="251"/>
    </row>
    <row r="39" spans="1:3">
      <c r="B39" s="624" t="s">
        <v>1132</v>
      </c>
      <c r="C39" s="624"/>
    </row>
    <row r="40" spans="1:3"/>
    <row r="41" spans="1:3" ht="15.75">
      <c r="B41" s="253"/>
    </row>
    <row r="42" spans="1:3"/>
  </sheetData>
  <mergeCells count="4">
    <mergeCell ref="A1:C1"/>
    <mergeCell ref="B3:C3"/>
    <mergeCell ref="B23:C23"/>
    <mergeCell ref="B39:C39"/>
  </mergeCells>
  <phoneticPr fontId="0" type="noConversion"/>
  <pageMargins left="0.75" right="0.75" top="1" bottom="1" header="0.5" footer="0.5"/>
  <pageSetup scale="68" orientation="portrait" r:id="rId1"/>
  <headerFooter alignWithMargins="0">
    <oddHeader>&amp;L&amp;G&amp;RCommon Data Set 2021-2022</oddHeader>
    <oddFooter>&amp;LPrepared by the Stony Brook University Office of Institutional Research, Planning Effectiveness, January  06, 2022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showGridLines="0" showRowColHeaders="0" showRuler="0" zoomScaleNormal="100" workbookViewId="0">
      <selection activeCell="B13" sqref="B13"/>
    </sheetView>
  </sheetViews>
  <sheetFormatPr defaultColWidth="0" defaultRowHeight="12.75" zeroHeight="1"/>
  <cols>
    <col min="1" max="1" width="3.7109375" style="3" customWidth="1"/>
    <col min="2" max="2" width="27" style="2" customWidth="1"/>
    <col min="3" max="3" width="4.7109375" style="2" customWidth="1"/>
    <col min="4" max="4" width="10.7109375" style="2" customWidth="1"/>
    <col min="5" max="6" width="16.7109375" style="2" customWidth="1"/>
    <col min="7" max="7" width="9.28515625" style="2" customWidth="1"/>
    <col min="8" max="8" width="0.7109375" style="2" customWidth="1"/>
    <col min="9" max="16384" width="0" style="2" hidden="1"/>
  </cols>
  <sheetData>
    <row r="1" spans="1:6" ht="18">
      <c r="A1" s="455" t="s">
        <v>548</v>
      </c>
      <c r="B1" s="455"/>
      <c r="C1" s="455"/>
      <c r="D1" s="455"/>
      <c r="E1" s="451"/>
      <c r="F1" s="451"/>
    </row>
    <row r="2" spans="1:6" ht="8.25" customHeight="1"/>
    <row r="3" spans="1:6" ht="28.5" customHeight="1">
      <c r="A3" s="183" t="s">
        <v>243</v>
      </c>
      <c r="B3" s="640" t="s">
        <v>1069</v>
      </c>
      <c r="C3" s="640"/>
      <c r="D3" s="640"/>
      <c r="E3" s="641"/>
      <c r="F3" s="641"/>
    </row>
    <row r="4" spans="1:6" ht="37.5" customHeight="1">
      <c r="A4" s="4"/>
      <c r="B4" s="638"/>
      <c r="C4" s="638"/>
      <c r="D4" s="638"/>
      <c r="E4" s="254" t="s">
        <v>395</v>
      </c>
      <c r="F4" s="255" t="s">
        <v>164</v>
      </c>
    </row>
    <row r="5" spans="1:6" ht="39.75" customHeight="1">
      <c r="A5" s="4"/>
      <c r="B5" s="639" t="s">
        <v>308</v>
      </c>
      <c r="C5" s="574"/>
      <c r="D5" s="574"/>
      <c r="E5" s="169">
        <v>0.12</v>
      </c>
      <c r="F5" s="256">
        <v>7.0000000000000007E-2</v>
      </c>
    </row>
    <row r="6" spans="1:6">
      <c r="A6" s="4"/>
      <c r="B6" s="625" t="s">
        <v>549</v>
      </c>
      <c r="C6" s="626"/>
      <c r="D6" s="626"/>
      <c r="E6" s="257"/>
      <c r="F6" s="256">
        <v>0.02</v>
      </c>
    </row>
    <row r="7" spans="1:6">
      <c r="A7" s="4"/>
      <c r="B7" s="625" t="s">
        <v>550</v>
      </c>
      <c r="C7" s="626"/>
      <c r="D7" s="626"/>
      <c r="E7" s="257"/>
      <c r="F7" s="256">
        <v>0.02</v>
      </c>
    </row>
    <row r="8" spans="1:6" ht="24.75" customHeight="1">
      <c r="A8" s="4"/>
      <c r="B8" s="625" t="s">
        <v>551</v>
      </c>
      <c r="C8" s="626"/>
      <c r="D8" s="626"/>
      <c r="E8" s="257">
        <v>0.73</v>
      </c>
      <c r="F8" s="256">
        <v>0.47</v>
      </c>
    </row>
    <row r="9" spans="1:6">
      <c r="A9" s="4"/>
      <c r="B9" s="625" t="s">
        <v>552</v>
      </c>
      <c r="C9" s="626"/>
      <c r="D9" s="626"/>
      <c r="E9" s="257">
        <v>0.27</v>
      </c>
      <c r="F9" s="256">
        <v>0.53</v>
      </c>
    </row>
    <row r="10" spans="1:6">
      <c r="A10" s="4"/>
      <c r="B10" s="625" t="s">
        <v>553</v>
      </c>
      <c r="C10" s="626"/>
      <c r="D10" s="626"/>
      <c r="E10" s="257"/>
      <c r="F10" s="256">
        <v>7.0000000000000007E-2</v>
      </c>
    </row>
    <row r="11" spans="1:6">
      <c r="A11" s="4"/>
      <c r="B11" s="625" t="s">
        <v>554</v>
      </c>
      <c r="C11" s="626"/>
      <c r="D11" s="626"/>
      <c r="E11" s="258">
        <v>18</v>
      </c>
      <c r="F11" s="258">
        <v>20</v>
      </c>
    </row>
    <row r="12" spans="1:6">
      <c r="A12" s="4"/>
      <c r="B12" s="625" t="s">
        <v>555</v>
      </c>
      <c r="C12" s="626"/>
      <c r="D12" s="626"/>
      <c r="E12" s="258">
        <v>18</v>
      </c>
      <c r="F12" s="258">
        <v>21</v>
      </c>
    </row>
    <row r="13" spans="1:6" s="412" customFormat="1">
      <c r="A13" s="410"/>
      <c r="B13" s="408"/>
      <c r="C13" s="406"/>
      <c r="D13" s="406"/>
      <c r="E13" s="422"/>
      <c r="F13" s="422"/>
    </row>
    <row r="14" spans="1:6" ht="9.75" customHeight="1"/>
    <row r="15" spans="1:6">
      <c r="A15" s="4" t="s">
        <v>242</v>
      </c>
      <c r="B15" s="557" t="s">
        <v>741</v>
      </c>
      <c r="C15" s="456"/>
      <c r="D15" s="456"/>
      <c r="E15" s="579"/>
      <c r="F15" s="579"/>
    </row>
    <row r="16" spans="1:6">
      <c r="A16" s="4"/>
      <c r="B16" s="252"/>
      <c r="C16" s="15"/>
      <c r="D16" s="15"/>
      <c r="E16" s="123"/>
      <c r="F16" s="123"/>
    </row>
    <row r="17" spans="1:6">
      <c r="A17" s="41" t="s">
        <v>1113</v>
      </c>
      <c r="B17" s="151" t="s">
        <v>392</v>
      </c>
      <c r="C17" s="25"/>
      <c r="D17" s="15"/>
      <c r="E17" s="123"/>
      <c r="F17" s="123"/>
    </row>
    <row r="18" spans="1:6">
      <c r="A18" s="393" t="s">
        <v>1113</v>
      </c>
      <c r="B18" s="10" t="s">
        <v>556</v>
      </c>
      <c r="C18" s="25"/>
    </row>
    <row r="19" spans="1:6">
      <c r="A19" s="393" t="s">
        <v>1113</v>
      </c>
      <c r="B19" s="10" t="s">
        <v>557</v>
      </c>
      <c r="C19" s="25"/>
    </row>
    <row r="20" spans="1:6">
      <c r="A20" s="393" t="s">
        <v>1113</v>
      </c>
      <c r="B20" s="10" t="s">
        <v>214</v>
      </c>
      <c r="C20" s="25"/>
    </row>
    <row r="21" spans="1:6">
      <c r="A21" s="393" t="s">
        <v>1113</v>
      </c>
      <c r="B21" s="10" t="s">
        <v>215</v>
      </c>
      <c r="C21" s="25"/>
    </row>
    <row r="22" spans="1:6" ht="12.75" customHeight="1">
      <c r="A22" s="393" t="s">
        <v>1113</v>
      </c>
      <c r="B22" s="635" t="s">
        <v>393</v>
      </c>
      <c r="C22" s="636"/>
      <c r="D22" s="636"/>
    </row>
    <row r="23" spans="1:6">
      <c r="A23" s="393" t="s">
        <v>1113</v>
      </c>
      <c r="B23" s="10" t="s">
        <v>216</v>
      </c>
      <c r="C23" s="25"/>
    </row>
    <row r="24" spans="1:6">
      <c r="A24" s="393" t="s">
        <v>1113</v>
      </c>
      <c r="B24" s="10" t="s">
        <v>217</v>
      </c>
      <c r="C24" s="25"/>
    </row>
    <row r="25" spans="1:6">
      <c r="A25" s="393" t="s">
        <v>1113</v>
      </c>
      <c r="B25" s="10" t="s">
        <v>218</v>
      </c>
      <c r="C25" s="25"/>
    </row>
    <row r="26" spans="1:6">
      <c r="A26" s="393" t="s">
        <v>1113</v>
      </c>
      <c r="B26" s="111" t="s">
        <v>394</v>
      </c>
      <c r="C26" s="25"/>
    </row>
    <row r="27" spans="1:6">
      <c r="A27" s="393" t="s">
        <v>1113</v>
      </c>
      <c r="B27" s="10" t="s">
        <v>219</v>
      </c>
      <c r="C27" s="25"/>
    </row>
    <row r="28" spans="1:6">
      <c r="A28" s="393" t="s">
        <v>1113</v>
      </c>
      <c r="B28" s="10" t="s">
        <v>220</v>
      </c>
      <c r="C28" s="25"/>
    </row>
    <row r="29" spans="1:6">
      <c r="A29" s="393" t="s">
        <v>1113</v>
      </c>
      <c r="B29" s="10" t="s">
        <v>221</v>
      </c>
      <c r="C29" s="25"/>
    </row>
    <row r="30" spans="1:6">
      <c r="A30" s="393" t="s">
        <v>1113</v>
      </c>
      <c r="B30" s="10" t="s">
        <v>222</v>
      </c>
      <c r="C30" s="25"/>
    </row>
    <row r="31" spans="1:6">
      <c r="A31" s="393" t="s">
        <v>1113</v>
      </c>
      <c r="B31" s="10" t="s">
        <v>223</v>
      </c>
      <c r="C31" s="25"/>
    </row>
    <row r="32" spans="1:6">
      <c r="A32" s="393" t="s">
        <v>1113</v>
      </c>
      <c r="B32" s="10" t="s">
        <v>224</v>
      </c>
      <c r="C32" s="25"/>
    </row>
    <row r="33" spans="1:8">
      <c r="A33" s="393" t="s">
        <v>1113</v>
      </c>
      <c r="B33" s="10" t="s">
        <v>225</v>
      </c>
      <c r="C33" s="25"/>
    </row>
    <row r="34" spans="1:8">
      <c r="A34" s="393" t="s">
        <v>1113</v>
      </c>
      <c r="B34" s="10" t="s">
        <v>226</v>
      </c>
      <c r="C34" s="25"/>
    </row>
    <row r="35" spans="1:8">
      <c r="A35" s="393" t="s">
        <v>1113</v>
      </c>
      <c r="B35" s="10" t="s">
        <v>227</v>
      </c>
      <c r="C35" s="25"/>
    </row>
    <row r="36" spans="1:8">
      <c r="A36" s="41"/>
      <c r="B36" s="10" t="s">
        <v>228</v>
      </c>
      <c r="C36" s="25"/>
    </row>
    <row r="37" spans="1:8">
      <c r="A37" s="41"/>
      <c r="B37" s="10" t="s">
        <v>229</v>
      </c>
      <c r="C37" s="25"/>
    </row>
    <row r="38" spans="1:8" ht="12.75" customHeight="1"/>
    <row r="39" spans="1:8">
      <c r="A39" s="4" t="s">
        <v>241</v>
      </c>
      <c r="B39" s="630" t="s">
        <v>494</v>
      </c>
      <c r="C39" s="614"/>
      <c r="D39" s="614"/>
      <c r="E39" s="631"/>
      <c r="F39" s="632"/>
    </row>
    <row r="40" spans="1:8" s="260" customFormat="1" ht="25.5">
      <c r="A40" s="4"/>
      <c r="B40" s="176"/>
      <c r="C40" s="629" t="s">
        <v>399</v>
      </c>
      <c r="D40" s="629"/>
      <c r="E40" s="259" t="s">
        <v>401</v>
      </c>
      <c r="F40" s="633" t="s">
        <v>400</v>
      </c>
      <c r="G40" s="634"/>
      <c r="H40" s="126"/>
    </row>
    <row r="41" spans="1:8">
      <c r="A41" s="4"/>
      <c r="B41" s="212" t="s">
        <v>396</v>
      </c>
      <c r="C41" s="627" t="s">
        <v>1113</v>
      </c>
      <c r="D41" s="628"/>
      <c r="E41" s="242"/>
      <c r="F41" s="642"/>
      <c r="G41" s="643"/>
      <c r="H41" s="6"/>
    </row>
    <row r="42" spans="1:8">
      <c r="A42" s="4"/>
      <c r="B42" s="212" t="s">
        <v>397</v>
      </c>
      <c r="C42" s="627"/>
      <c r="D42" s="628"/>
      <c r="E42" s="242"/>
      <c r="F42" s="642"/>
      <c r="G42" s="643"/>
      <c r="H42" s="6"/>
    </row>
    <row r="43" spans="1:8">
      <c r="A43" s="4"/>
      <c r="B43" s="212" t="s">
        <v>398</v>
      </c>
      <c r="C43" s="627"/>
      <c r="D43" s="628"/>
      <c r="E43" s="242" t="s">
        <v>1113</v>
      </c>
      <c r="F43" s="642"/>
      <c r="G43" s="643"/>
      <c r="H43" s="6"/>
    </row>
    <row r="44" spans="1:8" ht="9" customHeight="1"/>
    <row r="45" spans="1:8" ht="26.25" customHeight="1">
      <c r="A45" s="4" t="s">
        <v>240</v>
      </c>
      <c r="B45" s="557" t="s">
        <v>742</v>
      </c>
      <c r="C45" s="456"/>
      <c r="D45" s="456"/>
      <c r="E45" s="456"/>
      <c r="F45" s="456"/>
    </row>
    <row r="46" spans="1:8" ht="14.25" customHeight="1">
      <c r="A46" s="4"/>
      <c r="B46" s="252"/>
      <c r="C46" s="15"/>
      <c r="D46" s="15"/>
      <c r="E46" s="15"/>
      <c r="F46" s="15"/>
    </row>
    <row r="47" spans="1:8">
      <c r="A47" s="41" t="s">
        <v>1113</v>
      </c>
      <c r="B47" s="10" t="s">
        <v>230</v>
      </c>
      <c r="C47" s="261"/>
      <c r="D47" s="161"/>
    </row>
    <row r="48" spans="1:8">
      <c r="A48" s="41"/>
      <c r="B48" s="10" t="s">
        <v>231</v>
      </c>
      <c r="C48" s="261"/>
      <c r="D48" s="161"/>
    </row>
    <row r="49" spans="1:4">
      <c r="A49" s="41"/>
      <c r="B49" s="10" t="s">
        <v>232</v>
      </c>
      <c r="C49" s="261"/>
      <c r="D49" s="161"/>
    </row>
    <row r="50" spans="1:4" ht="13.5" customHeight="1">
      <c r="A50" s="41" t="s">
        <v>1113</v>
      </c>
      <c r="B50" s="637" t="s">
        <v>233</v>
      </c>
      <c r="C50" s="585"/>
      <c r="D50" s="161"/>
    </row>
    <row r="51" spans="1:4">
      <c r="A51" s="41" t="s">
        <v>1113</v>
      </c>
      <c r="B51" s="637" t="s">
        <v>234</v>
      </c>
      <c r="C51" s="585"/>
      <c r="D51" s="161"/>
    </row>
    <row r="52" spans="1:4" ht="13.5" customHeight="1">
      <c r="A52" s="41"/>
      <c r="B52" s="637" t="s">
        <v>235</v>
      </c>
      <c r="C52" s="585"/>
      <c r="D52" s="161"/>
    </row>
    <row r="53" spans="1:4" ht="12.75" customHeight="1">
      <c r="A53" s="41"/>
      <c r="B53" s="637" t="s">
        <v>236</v>
      </c>
      <c r="C53" s="585"/>
      <c r="D53" s="585"/>
    </row>
    <row r="54" spans="1:4">
      <c r="A54" s="41"/>
      <c r="B54" s="10" t="s">
        <v>237</v>
      </c>
      <c r="C54" s="261"/>
      <c r="D54" s="161"/>
    </row>
    <row r="55" spans="1:4">
      <c r="A55" s="41"/>
      <c r="B55" s="10" t="s">
        <v>238</v>
      </c>
      <c r="C55" s="261"/>
      <c r="D55" s="161"/>
    </row>
    <row r="56" spans="1:4">
      <c r="A56" s="41"/>
      <c r="B56" s="111" t="s">
        <v>93</v>
      </c>
      <c r="C56" s="261"/>
      <c r="D56" s="161"/>
    </row>
    <row r="57" spans="1:4">
      <c r="A57" s="41" t="s">
        <v>1113</v>
      </c>
      <c r="B57" s="111" t="s">
        <v>94</v>
      </c>
      <c r="C57" s="261"/>
      <c r="D57" s="161"/>
    </row>
    <row r="58" spans="1:4" ht="13.5" customHeight="1">
      <c r="A58" s="41"/>
      <c r="B58" s="10" t="s">
        <v>239</v>
      </c>
      <c r="C58" s="261"/>
      <c r="D58" s="24"/>
    </row>
    <row r="59" spans="1:4" ht="13.5" customHeight="1">
      <c r="A59" s="4"/>
      <c r="B59" s="6"/>
      <c r="C59" s="25"/>
      <c r="D59" s="11"/>
    </row>
    <row r="60" spans="1:4" ht="3.75" customHeight="1">
      <c r="A60" s="4"/>
      <c r="B60" s="619"/>
      <c r="C60" s="619"/>
    </row>
    <row r="61" spans="1:4" ht="4.5" hidden="1" customHeight="1"/>
  </sheetData>
  <mergeCells count="28">
    <mergeCell ref="B51:C51"/>
    <mergeCell ref="B45:F45"/>
    <mergeCell ref="F41:G41"/>
    <mergeCell ref="F42:G42"/>
    <mergeCell ref="F43:G43"/>
    <mergeCell ref="B8:D8"/>
    <mergeCell ref="A1:F1"/>
    <mergeCell ref="B4:D4"/>
    <mergeCell ref="B5:D5"/>
    <mergeCell ref="B7:D7"/>
    <mergeCell ref="B6:D6"/>
    <mergeCell ref="B3:F3"/>
    <mergeCell ref="B60:C60"/>
    <mergeCell ref="B9:D9"/>
    <mergeCell ref="B10:D10"/>
    <mergeCell ref="B11:D11"/>
    <mergeCell ref="B12:D12"/>
    <mergeCell ref="C41:D41"/>
    <mergeCell ref="C42:D42"/>
    <mergeCell ref="C43:D43"/>
    <mergeCell ref="C40:D40"/>
    <mergeCell ref="B39:F39"/>
    <mergeCell ref="F40:G40"/>
    <mergeCell ref="B15:F15"/>
    <mergeCell ref="B22:D22"/>
    <mergeCell ref="B53:D53"/>
    <mergeCell ref="B52:C52"/>
    <mergeCell ref="B50:C50"/>
  </mergeCells>
  <phoneticPr fontId="0" type="noConversion"/>
  <pageMargins left="0.75" right="0.75" top="1" bottom="1" header="0.5" footer="0.5"/>
  <pageSetup scale="68" orientation="portrait" r:id="rId1"/>
  <headerFooter alignWithMargins="0">
    <oddHeader>&amp;L&amp;G&amp;RCommon Data Set 2021-2022</oddHeader>
    <oddFooter>&amp;LPrepared by the Stony Brook University Office of Institutional Research, Planning Effectiveness, January  06, 2022</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topLeftCell="A13" zoomScaleNormal="100" workbookViewId="0">
      <selection activeCell="A45" sqref="A45"/>
    </sheetView>
  </sheetViews>
  <sheetFormatPr defaultColWidth="0" defaultRowHeight="12.75" zeroHeight="1"/>
  <cols>
    <col min="1" max="1" width="3.7109375" style="3" customWidth="1"/>
    <col min="2" max="2" width="31.7109375" style="2" customWidth="1"/>
    <col min="3" max="5" width="18.7109375" style="2" customWidth="1"/>
    <col min="6" max="6" width="0.7109375" style="2" customWidth="1"/>
    <col min="7" max="16384" width="0" style="2" hidden="1"/>
  </cols>
  <sheetData>
    <row r="1" spans="1:5" ht="18">
      <c r="A1" s="455" t="s">
        <v>370</v>
      </c>
      <c r="B1" s="455"/>
      <c r="C1" s="455"/>
      <c r="D1" s="455"/>
      <c r="E1" s="455"/>
    </row>
    <row r="2" spans="1:5" ht="6.75" customHeight="1">
      <c r="A2" s="250"/>
      <c r="B2" s="250"/>
      <c r="C2" s="250"/>
      <c r="D2" s="250"/>
      <c r="E2" s="250"/>
    </row>
    <row r="3" spans="1:5" s="202" customFormat="1">
      <c r="A3" s="13" t="s">
        <v>486</v>
      </c>
      <c r="B3" s="262" t="s">
        <v>743</v>
      </c>
      <c r="C3" s="262"/>
      <c r="D3" s="262"/>
      <c r="E3" s="262"/>
    </row>
    <row r="4" spans="1:5">
      <c r="B4" s="618"/>
      <c r="C4" s="618"/>
      <c r="D4" s="618"/>
      <c r="E4" s="618"/>
    </row>
    <row r="5" spans="1:5">
      <c r="B5" s="11"/>
      <c r="C5" s="11"/>
      <c r="D5" s="11"/>
      <c r="E5" s="11"/>
    </row>
    <row r="6" spans="1:5" s="557" customFormat="1" ht="27.75" customHeight="1">
      <c r="A6" s="3"/>
      <c r="B6" s="557" t="s">
        <v>1102</v>
      </c>
    </row>
    <row r="7" spans="1:5" ht="14.25" customHeight="1">
      <c r="B7" s="252"/>
      <c r="C7" s="252"/>
      <c r="D7" s="252"/>
      <c r="E7" s="252"/>
    </row>
    <row r="8" spans="1:5" s="648" customFormat="1" ht="12" customHeight="1">
      <c r="A8" s="41" t="s">
        <v>1114</v>
      </c>
      <c r="B8" s="467" t="s">
        <v>1103</v>
      </c>
    </row>
    <row r="9" spans="1:5" s="648" customFormat="1" ht="13.5" customHeight="1">
      <c r="A9" s="3"/>
    </row>
    <row r="10" spans="1:5" s="648" customFormat="1">
      <c r="A10" s="3"/>
    </row>
    <row r="11" spans="1:5">
      <c r="B11" s="452"/>
      <c r="C11" s="452"/>
      <c r="D11" s="452"/>
      <c r="E11" s="452"/>
    </row>
    <row r="12" spans="1:5">
      <c r="A12" s="4"/>
      <c r="B12" s="4"/>
      <c r="C12" s="4"/>
      <c r="D12" s="4"/>
      <c r="E12" s="4"/>
    </row>
    <row r="13" spans="1:5" ht="14.25" customHeight="1">
      <c r="A13" s="13" t="s">
        <v>378</v>
      </c>
      <c r="B13" s="502" t="s">
        <v>744</v>
      </c>
      <c r="C13" s="456"/>
      <c r="D13" s="456"/>
      <c r="E13" s="456"/>
    </row>
    <row r="14" spans="1:5" ht="39" customHeight="1">
      <c r="A14" s="13"/>
      <c r="B14" s="558" t="s">
        <v>1104</v>
      </c>
      <c r="C14" s="558"/>
      <c r="D14" s="558"/>
      <c r="E14" s="558"/>
    </row>
    <row r="15" spans="1:5" s="502" customFormat="1" ht="28.5" customHeight="1">
      <c r="A15" s="13"/>
      <c r="B15" s="502" t="s">
        <v>746</v>
      </c>
    </row>
    <row r="16" spans="1:5" s="502" customFormat="1" ht="15" customHeight="1">
      <c r="A16" s="13"/>
      <c r="B16" s="558" t="s">
        <v>745</v>
      </c>
    </row>
    <row r="17" spans="1:5" s="502" customFormat="1" ht="28.5" customHeight="1">
      <c r="A17" s="13"/>
      <c r="B17" s="502" t="s">
        <v>885</v>
      </c>
    </row>
    <row r="18" spans="1:5" s="502" customFormat="1" ht="14.25" customHeight="1">
      <c r="A18" s="13"/>
      <c r="B18" s="558" t="s">
        <v>747</v>
      </c>
    </row>
    <row r="19" spans="1:5" ht="9.75" customHeight="1">
      <c r="A19" s="4"/>
      <c r="C19" s="263"/>
      <c r="D19" s="4"/>
      <c r="E19" s="4"/>
    </row>
    <row r="20" spans="1:5">
      <c r="A20" s="4" t="s">
        <v>378</v>
      </c>
      <c r="B20" s="170"/>
      <c r="C20" s="264" t="s">
        <v>371</v>
      </c>
      <c r="D20" s="264" t="s">
        <v>164</v>
      </c>
    </row>
    <row r="21" spans="1:5">
      <c r="A21" s="4"/>
      <c r="B21" s="238" t="s">
        <v>748</v>
      </c>
      <c r="C21" s="265"/>
      <c r="D21" s="265"/>
    </row>
    <row r="22" spans="1:5">
      <c r="A22" s="4"/>
      <c r="B22" s="266" t="s">
        <v>749</v>
      </c>
      <c r="C22" s="267"/>
      <c r="D22" s="267"/>
    </row>
    <row r="23" spans="1:5">
      <c r="A23" s="4"/>
      <c r="B23" s="268" t="s">
        <v>750</v>
      </c>
      <c r="C23" s="269"/>
      <c r="D23" s="269"/>
    </row>
    <row r="24" spans="1:5">
      <c r="A24" s="4"/>
      <c r="B24" s="266" t="s">
        <v>751</v>
      </c>
      <c r="C24" s="267">
        <v>7070</v>
      </c>
      <c r="D24" s="267">
        <v>7070</v>
      </c>
    </row>
    <row r="25" spans="1:5">
      <c r="A25" s="4"/>
      <c r="B25" s="266" t="s">
        <v>752</v>
      </c>
      <c r="C25" s="267">
        <v>7070</v>
      </c>
      <c r="D25" s="267">
        <v>7070</v>
      </c>
    </row>
    <row r="26" spans="1:5">
      <c r="A26" s="4"/>
      <c r="B26" s="266" t="s">
        <v>753</v>
      </c>
      <c r="C26" s="267">
        <v>24990</v>
      </c>
      <c r="D26" s="267">
        <v>24990</v>
      </c>
    </row>
    <row r="27" spans="1:5">
      <c r="A27" s="4"/>
      <c r="B27" s="270" t="s">
        <v>754</v>
      </c>
      <c r="C27" s="267">
        <v>24990</v>
      </c>
      <c r="D27" s="267">
        <v>24990</v>
      </c>
    </row>
    <row r="28" spans="1:5">
      <c r="A28" s="4"/>
      <c r="B28" s="271" t="s">
        <v>755</v>
      </c>
      <c r="C28" s="272"/>
      <c r="D28" s="273"/>
    </row>
    <row r="29" spans="1:5">
      <c r="A29" s="4"/>
      <c r="B29" s="270" t="s">
        <v>756</v>
      </c>
      <c r="C29" s="267">
        <v>3384.8</v>
      </c>
      <c r="D29" s="267">
        <v>3384.8</v>
      </c>
    </row>
    <row r="30" spans="1:5">
      <c r="A30" s="4"/>
      <c r="B30" s="270" t="s">
        <v>757</v>
      </c>
      <c r="C30" s="267"/>
      <c r="D30" s="267"/>
    </row>
    <row r="31" spans="1:5">
      <c r="A31" s="4"/>
      <c r="B31" s="270" t="s">
        <v>758</v>
      </c>
      <c r="C31" s="267"/>
      <c r="D31" s="267"/>
    </row>
    <row r="32" spans="1:5" ht="15" customHeight="1">
      <c r="A32" s="4"/>
      <c r="B32" s="270" t="s">
        <v>759</v>
      </c>
      <c r="C32" s="267"/>
      <c r="D32" s="267"/>
    </row>
    <row r="33" spans="1:5" ht="9" customHeight="1"/>
    <row r="34" spans="1:5" ht="26.25" customHeight="1">
      <c r="A34" s="4"/>
      <c r="B34" s="554" t="s">
        <v>760</v>
      </c>
      <c r="C34" s="554"/>
      <c r="D34" s="554"/>
      <c r="E34" s="155"/>
    </row>
    <row r="35" spans="1:5">
      <c r="A35" s="4"/>
      <c r="B35" s="6"/>
      <c r="C35" s="6"/>
      <c r="D35" s="274"/>
    </row>
    <row r="36" spans="1:5">
      <c r="A36" s="4"/>
      <c r="B36" s="275" t="s">
        <v>190</v>
      </c>
      <c r="C36" s="561"/>
      <c r="D36" s="561"/>
      <c r="E36" s="561"/>
    </row>
    <row r="37" spans="1:5" s="469" customFormat="1">
      <c r="A37" s="4"/>
    </row>
    <row r="38" spans="1:5">
      <c r="B38" s="537"/>
      <c r="C38" s="576"/>
      <c r="D38" s="221" t="s">
        <v>372</v>
      </c>
      <c r="E38" s="221" t="s">
        <v>373</v>
      </c>
    </row>
    <row r="39" spans="1:5" ht="25.5" customHeight="1">
      <c r="A39" s="4" t="s">
        <v>191</v>
      </c>
      <c r="B39" s="645" t="s">
        <v>761</v>
      </c>
      <c r="C39" s="646"/>
      <c r="D39" s="258">
        <v>12</v>
      </c>
      <c r="E39" s="258" t="s">
        <v>1130</v>
      </c>
    </row>
    <row r="40" spans="1:5"/>
    <row r="41" spans="1:5">
      <c r="B41" s="537"/>
      <c r="C41" s="576"/>
      <c r="D41" s="221" t="s">
        <v>335</v>
      </c>
      <c r="E41" s="221" t="s">
        <v>336</v>
      </c>
    </row>
    <row r="42" spans="1:5" ht="27.75" customHeight="1">
      <c r="A42" s="4" t="s">
        <v>192</v>
      </c>
      <c r="B42" s="645" t="s">
        <v>195</v>
      </c>
      <c r="C42" s="646"/>
      <c r="D42" s="242"/>
      <c r="E42" s="242" t="s">
        <v>1113</v>
      </c>
    </row>
    <row r="43" spans="1:5" ht="28.5" customHeight="1">
      <c r="A43" s="4" t="s">
        <v>193</v>
      </c>
      <c r="B43" s="457" t="s">
        <v>762</v>
      </c>
      <c r="C43" s="457"/>
      <c r="D43" s="242"/>
      <c r="E43" s="276" t="s">
        <v>1113</v>
      </c>
    </row>
    <row r="44" spans="1:5" ht="28.5" customHeight="1">
      <c r="A44" s="4"/>
      <c r="B44" s="594" t="s">
        <v>88</v>
      </c>
      <c r="C44" s="594"/>
      <c r="D44" s="277"/>
      <c r="E44" s="25"/>
    </row>
    <row r="45" spans="1:5">
      <c r="B45" s="450"/>
      <c r="C45" s="450"/>
      <c r="D45" s="450"/>
      <c r="E45" s="450"/>
    </row>
    <row r="46" spans="1:5" ht="19.5" customHeight="1">
      <c r="A46" s="4" t="s">
        <v>194</v>
      </c>
      <c r="B46" s="614" t="s">
        <v>374</v>
      </c>
      <c r="C46" s="614"/>
      <c r="D46" s="614"/>
      <c r="E46" s="614"/>
    </row>
    <row r="47" spans="1:5" ht="38.25">
      <c r="A47" s="4"/>
      <c r="B47" s="241"/>
      <c r="C47" s="176" t="s">
        <v>375</v>
      </c>
      <c r="D47" s="176" t="s">
        <v>376</v>
      </c>
      <c r="E47" s="176" t="s">
        <v>377</v>
      </c>
    </row>
    <row r="48" spans="1:5">
      <c r="A48" s="4"/>
      <c r="B48" s="173" t="s">
        <v>763</v>
      </c>
      <c r="C48" s="278">
        <v>900</v>
      </c>
      <c r="D48" s="278">
        <v>900</v>
      </c>
      <c r="E48" s="278">
        <v>900</v>
      </c>
    </row>
    <row r="49" spans="1:5">
      <c r="A49" s="4"/>
      <c r="B49" s="173" t="s">
        <v>764</v>
      </c>
      <c r="C49" s="425">
        <v>9908</v>
      </c>
      <c r="D49" s="279"/>
      <c r="E49" s="278">
        <v>10578</v>
      </c>
    </row>
    <row r="50" spans="1:5">
      <c r="A50" s="4"/>
      <c r="B50" s="173" t="s">
        <v>765</v>
      </c>
      <c r="C50" s="425">
        <v>5590</v>
      </c>
      <c r="D50" s="278"/>
      <c r="E50" s="278">
        <v>5590</v>
      </c>
    </row>
    <row r="51" spans="1:5">
      <c r="A51" s="4"/>
      <c r="B51" s="172" t="s">
        <v>766</v>
      </c>
      <c r="C51" s="425"/>
      <c r="D51" s="279"/>
      <c r="E51" s="278"/>
    </row>
    <row r="52" spans="1:5">
      <c r="A52" s="4"/>
      <c r="B52" s="173" t="s">
        <v>767</v>
      </c>
      <c r="C52" s="278">
        <v>500</v>
      </c>
      <c r="D52" s="278">
        <v>4744</v>
      </c>
      <c r="E52" s="278">
        <v>4744</v>
      </c>
    </row>
    <row r="53" spans="1:5">
      <c r="A53" s="4"/>
      <c r="B53" s="173" t="s">
        <v>768</v>
      </c>
      <c r="C53" s="278">
        <v>1920</v>
      </c>
      <c r="D53" s="278">
        <v>1920</v>
      </c>
      <c r="E53" s="278">
        <v>1920</v>
      </c>
    </row>
    <row r="54" spans="1:5">
      <c r="B54" s="647" t="s">
        <v>769</v>
      </c>
      <c r="C54" s="647"/>
      <c r="D54" s="647"/>
      <c r="E54" s="647"/>
    </row>
    <row r="55" spans="1:5"/>
    <row r="56" spans="1:5">
      <c r="A56" s="4" t="s">
        <v>269</v>
      </c>
      <c r="B56" s="644" t="s">
        <v>770</v>
      </c>
      <c r="C56" s="644"/>
    </row>
    <row r="57" spans="1:5">
      <c r="A57" s="4"/>
      <c r="B57" s="43" t="s">
        <v>771</v>
      </c>
      <c r="C57" s="280"/>
    </row>
    <row r="58" spans="1:5">
      <c r="A58" s="4"/>
      <c r="B58" s="43" t="s">
        <v>772</v>
      </c>
      <c r="C58" s="280"/>
    </row>
    <row r="59" spans="1:5">
      <c r="A59" s="4"/>
      <c r="B59" s="281" t="s">
        <v>773</v>
      </c>
      <c r="C59" s="280">
        <v>295</v>
      </c>
    </row>
    <row r="60" spans="1:5">
      <c r="A60" s="4"/>
      <c r="B60" s="281" t="s">
        <v>774</v>
      </c>
      <c r="C60" s="280">
        <v>295</v>
      </c>
    </row>
    <row r="61" spans="1:5">
      <c r="A61" s="4"/>
      <c r="B61" s="281" t="s">
        <v>775</v>
      </c>
      <c r="C61" s="280">
        <v>1041</v>
      </c>
    </row>
    <row r="62" spans="1:5">
      <c r="A62" s="4"/>
      <c r="B62" s="43" t="s">
        <v>776</v>
      </c>
      <c r="C62" s="280">
        <v>1041</v>
      </c>
    </row>
    <row r="63" spans="1:5"/>
    <row r="64" spans="1:5">
      <c r="B64" s="400" t="s">
        <v>1129</v>
      </c>
    </row>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68" orientation="portrait" r:id="rId1"/>
  <headerFooter alignWithMargins="0">
    <oddHeader>&amp;L&amp;G&amp;RCommon Data Set 2021-2022</oddHeader>
    <oddFooter>&amp;LPrepared by the Stony Brook University Office of Institutional Research, Planning Effectiveness, January  06, 2022</oddFooter>
  </headerFooter>
  <rowBreaks count="1" manualBreakCount="1">
    <brk id="4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topLeftCell="A13" zoomScaleNormal="100" workbookViewId="0">
      <selection activeCell="B13" sqref="B13:F13"/>
    </sheetView>
  </sheetViews>
  <sheetFormatPr defaultColWidth="0" defaultRowHeight="12.75" zeroHeight="1"/>
  <cols>
    <col min="1" max="1" width="4.7109375" style="3" customWidth="1"/>
    <col min="2" max="2" width="2.5703125" style="2" customWidth="1"/>
    <col min="3" max="3" width="41" style="2" customWidth="1"/>
    <col min="4" max="6" width="14.28515625" style="2" customWidth="1"/>
    <col min="7" max="7" width="9.28515625" style="2" customWidth="1"/>
    <col min="8" max="16384" width="0" style="2" hidden="1"/>
  </cols>
  <sheetData>
    <row r="1" spans="1:6" ht="18">
      <c r="A1" s="455" t="s">
        <v>270</v>
      </c>
      <c r="B1" s="455"/>
      <c r="C1" s="455"/>
      <c r="D1" s="455"/>
      <c r="E1" s="455"/>
      <c r="F1" s="455"/>
    </row>
    <row r="2" spans="1:6"/>
    <row r="3" spans="1:6" ht="15">
      <c r="B3" s="680" t="s">
        <v>777</v>
      </c>
      <c r="C3" s="680"/>
      <c r="D3" s="680"/>
      <c r="E3" s="680"/>
      <c r="F3" s="680"/>
    </row>
    <row r="4" spans="1:6" ht="8.25" customHeight="1">
      <c r="A4" s="183"/>
      <c r="B4" s="558"/>
      <c r="C4" s="456"/>
      <c r="D4" s="456"/>
      <c r="E4" s="456"/>
      <c r="F4" s="456"/>
    </row>
    <row r="5" spans="1:6" ht="20.25" customHeight="1">
      <c r="A5" s="183"/>
      <c r="B5" s="558" t="s">
        <v>778</v>
      </c>
      <c r="C5" s="558"/>
      <c r="D5" s="558"/>
      <c r="E5" s="558"/>
      <c r="F5" s="558"/>
    </row>
    <row r="6" spans="1:6" ht="32.25" customHeight="1">
      <c r="A6" s="183"/>
      <c r="B6" s="558" t="s">
        <v>779</v>
      </c>
      <c r="C6" s="558"/>
      <c r="D6" s="558"/>
      <c r="E6" s="558"/>
      <c r="F6" s="558"/>
    </row>
    <row r="7" spans="1:6" ht="44.25" customHeight="1">
      <c r="A7" s="183"/>
      <c r="B7" s="558" t="s">
        <v>780</v>
      </c>
      <c r="C7" s="558"/>
      <c r="D7" s="558"/>
      <c r="E7" s="558"/>
      <c r="F7" s="558"/>
    </row>
    <row r="8" spans="1:6" ht="30.75" customHeight="1">
      <c r="A8" s="183"/>
      <c r="B8" s="558" t="s">
        <v>781</v>
      </c>
      <c r="C8" s="558"/>
      <c r="D8" s="558"/>
      <c r="E8" s="558"/>
      <c r="F8" s="558"/>
    </row>
    <row r="9" spans="1:6" ht="28.5" customHeight="1">
      <c r="A9" s="183"/>
      <c r="B9" s="558" t="s">
        <v>782</v>
      </c>
      <c r="C9" s="558"/>
      <c r="D9" s="558"/>
      <c r="E9" s="558"/>
      <c r="F9" s="558"/>
    </row>
    <row r="10" spans="1:6" ht="44.25" customHeight="1">
      <c r="A10" s="183"/>
      <c r="B10" s="558" t="s">
        <v>783</v>
      </c>
      <c r="C10" s="558"/>
      <c r="D10" s="558"/>
      <c r="E10" s="558"/>
      <c r="F10" s="558"/>
    </row>
    <row r="11" spans="1:6" ht="31.5" customHeight="1">
      <c r="A11" s="183"/>
      <c r="B11" s="558" t="s">
        <v>784</v>
      </c>
      <c r="C11" s="558"/>
      <c r="D11" s="558"/>
      <c r="E11" s="558"/>
      <c r="F11" s="558"/>
    </row>
    <row r="12" spans="1:6" ht="31.5" customHeight="1">
      <c r="A12" s="183"/>
      <c r="B12" s="558" t="s">
        <v>785</v>
      </c>
      <c r="C12" s="558"/>
      <c r="D12" s="558"/>
      <c r="E12" s="558"/>
      <c r="F12" s="558"/>
    </row>
    <row r="13" spans="1:6" ht="65.25" customHeight="1">
      <c r="A13" s="183"/>
      <c r="B13" s="558" t="s">
        <v>786</v>
      </c>
      <c r="C13" s="558"/>
      <c r="D13" s="558"/>
      <c r="E13" s="558"/>
      <c r="F13" s="558"/>
    </row>
    <row r="14" spans="1:6" ht="13.5" customHeight="1">
      <c r="A14" s="183"/>
      <c r="B14" s="665" t="s">
        <v>291</v>
      </c>
      <c r="C14" s="665"/>
      <c r="D14" s="665"/>
      <c r="E14" s="665"/>
      <c r="F14" s="665"/>
    </row>
    <row r="15" spans="1:6" ht="13.5" customHeight="1">
      <c r="A15" s="183"/>
      <c r="B15" s="192"/>
      <c r="C15" s="282" t="s">
        <v>787</v>
      </c>
      <c r="D15" s="558" t="s">
        <v>792</v>
      </c>
      <c r="E15" s="558"/>
      <c r="F15" s="192"/>
    </row>
    <row r="16" spans="1:6" ht="13.5" customHeight="1">
      <c r="A16" s="183"/>
      <c r="B16" s="192"/>
      <c r="C16" s="282" t="s">
        <v>788</v>
      </c>
      <c r="D16" s="558" t="s">
        <v>793</v>
      </c>
      <c r="E16" s="558"/>
      <c r="F16" s="192"/>
    </row>
    <row r="17" spans="1:6" ht="13.5" customHeight="1">
      <c r="A17" s="183"/>
      <c r="B17" s="192"/>
      <c r="C17" s="282" t="s">
        <v>789</v>
      </c>
      <c r="D17" s="558" t="s">
        <v>794</v>
      </c>
      <c r="E17" s="558"/>
      <c r="F17" s="192"/>
    </row>
    <row r="18" spans="1:6" ht="12.75" customHeight="1">
      <c r="A18" s="183"/>
      <c r="B18" s="192"/>
      <c r="C18" s="282" t="s">
        <v>790</v>
      </c>
      <c r="D18" s="558" t="s">
        <v>795</v>
      </c>
      <c r="E18" s="558"/>
      <c r="F18" s="192"/>
    </row>
    <row r="19" spans="1:6" ht="18.75" customHeight="1">
      <c r="A19" s="183"/>
      <c r="B19" s="192"/>
      <c r="C19" s="282" t="s">
        <v>791</v>
      </c>
      <c r="D19" s="192"/>
      <c r="E19" s="192"/>
      <c r="F19" s="192"/>
    </row>
    <row r="20" spans="1:6" ht="31.5" customHeight="1">
      <c r="A20" s="183"/>
      <c r="B20" s="558" t="s">
        <v>796</v>
      </c>
      <c r="C20" s="558"/>
      <c r="D20" s="558"/>
      <c r="E20" s="558"/>
      <c r="F20" s="558"/>
    </row>
    <row r="21" spans="1:6" ht="32.25" customHeight="1">
      <c r="A21" s="183"/>
      <c r="B21" s="558" t="s">
        <v>797</v>
      </c>
      <c r="C21" s="558"/>
      <c r="D21" s="558"/>
      <c r="E21" s="558"/>
      <c r="F21" s="558"/>
    </row>
    <row r="22" spans="1:6" ht="39.75" customHeight="1">
      <c r="A22" s="183"/>
      <c r="B22" s="558" t="s">
        <v>798</v>
      </c>
      <c r="C22" s="558"/>
      <c r="D22" s="558"/>
      <c r="E22" s="558"/>
      <c r="F22" s="558"/>
    </row>
    <row r="23" spans="1:6" ht="25.5" customHeight="1">
      <c r="A23" s="183"/>
      <c r="B23" s="558" t="s">
        <v>799</v>
      </c>
      <c r="C23" s="558"/>
      <c r="D23" s="558"/>
      <c r="E23" s="558"/>
      <c r="F23" s="558"/>
    </row>
    <row r="24" spans="1:6" ht="12.75" customHeight="1">
      <c r="A24" s="183"/>
      <c r="B24" s="192"/>
      <c r="C24" s="192"/>
      <c r="D24" s="192"/>
      <c r="E24" s="192"/>
      <c r="F24" s="192"/>
    </row>
    <row r="25" spans="1:6" ht="13.5" customHeight="1">
      <c r="A25" s="183"/>
      <c r="B25" s="454" t="s">
        <v>800</v>
      </c>
      <c r="C25" s="454"/>
      <c r="D25" s="454"/>
      <c r="E25" s="454"/>
      <c r="F25" s="454"/>
    </row>
    <row r="26" spans="1:6" ht="13.5" customHeight="1">
      <c r="A26" s="183"/>
      <c r="B26" s="29"/>
      <c r="C26" s="29"/>
      <c r="D26" s="29"/>
      <c r="E26" s="29"/>
      <c r="F26" s="29"/>
    </row>
    <row r="27" spans="1:6" ht="15">
      <c r="A27" s="183"/>
      <c r="B27" s="653" t="s">
        <v>886</v>
      </c>
      <c r="C27" s="654"/>
      <c r="D27" s="654"/>
      <c r="E27" s="654"/>
      <c r="F27" s="654"/>
    </row>
    <row r="28" spans="1:6">
      <c r="A28" s="183"/>
      <c r="B28" s="655"/>
      <c r="C28" s="655"/>
      <c r="D28" s="655"/>
      <c r="E28" s="655"/>
      <c r="F28" s="655"/>
    </row>
    <row r="29" spans="1:6" ht="43.5" customHeight="1">
      <c r="A29" s="4" t="s">
        <v>251</v>
      </c>
      <c r="B29" s="558" t="s">
        <v>889</v>
      </c>
      <c r="C29" s="558"/>
      <c r="D29" s="558"/>
      <c r="E29" s="558"/>
      <c r="F29" s="558"/>
    </row>
    <row r="30" spans="1:6" ht="27" customHeight="1">
      <c r="A30" s="183"/>
      <c r="B30" s="558" t="s">
        <v>1105</v>
      </c>
      <c r="C30" s="558"/>
      <c r="D30" s="558"/>
      <c r="E30" s="558"/>
      <c r="F30" s="558"/>
    </row>
    <row r="31" spans="1:6">
      <c r="A31" s="183"/>
      <c r="B31" s="558" t="s">
        <v>887</v>
      </c>
      <c r="C31" s="558"/>
      <c r="D31" s="558"/>
      <c r="E31" s="558"/>
      <c r="F31" s="558"/>
    </row>
    <row r="32" spans="1:6" ht="27" customHeight="1">
      <c r="A32" s="183"/>
      <c r="B32" s="558" t="s">
        <v>888</v>
      </c>
      <c r="C32" s="558"/>
      <c r="D32" s="558"/>
      <c r="E32" s="558"/>
      <c r="F32" s="558"/>
    </row>
    <row r="33" spans="1:6" ht="27" customHeight="1">
      <c r="A33" s="183"/>
      <c r="B33" s="558" t="s">
        <v>891</v>
      </c>
      <c r="C33" s="558"/>
      <c r="D33" s="558"/>
      <c r="E33" s="558"/>
      <c r="F33" s="558"/>
    </row>
    <row r="34" spans="1:6" ht="13.5" customHeight="1">
      <c r="A34" s="183"/>
      <c r="B34" s="454" t="s">
        <v>823</v>
      </c>
      <c r="C34" s="454"/>
      <c r="D34" s="454"/>
      <c r="E34" s="454"/>
      <c r="F34" s="454"/>
    </row>
    <row r="35" spans="1:6">
      <c r="A35" s="183"/>
      <c r="B35" s="192"/>
      <c r="C35" s="15"/>
      <c r="D35" s="15"/>
      <c r="E35" s="15"/>
      <c r="F35" s="15"/>
    </row>
    <row r="36" spans="1:6" ht="25.5">
      <c r="A36" s="183"/>
      <c r="B36" s="509"/>
      <c r="C36" s="457"/>
      <c r="D36" s="457"/>
      <c r="E36" s="283" t="s">
        <v>1106</v>
      </c>
      <c r="F36" s="284" t="s">
        <v>1074</v>
      </c>
    </row>
    <row r="37" spans="1:6" ht="27" customHeight="1">
      <c r="A37" s="4"/>
      <c r="B37" s="545" t="s">
        <v>890</v>
      </c>
      <c r="C37" s="616"/>
      <c r="D37" s="616"/>
      <c r="E37" s="285"/>
      <c r="F37" s="285" t="s">
        <v>1113</v>
      </c>
    </row>
    <row r="38" spans="1:6">
      <c r="A38" s="4"/>
      <c r="B38" s="456" t="s">
        <v>801</v>
      </c>
      <c r="C38" s="456"/>
      <c r="D38" s="456"/>
      <c r="E38" s="456"/>
      <c r="F38" s="456"/>
    </row>
    <row r="39" spans="1:6">
      <c r="A39" s="4"/>
      <c r="B39" s="15"/>
      <c r="C39" s="15"/>
      <c r="D39" s="15"/>
      <c r="E39" s="15"/>
      <c r="F39" s="15"/>
    </row>
    <row r="40" spans="1:6">
      <c r="A40" s="41" t="s">
        <v>1113</v>
      </c>
      <c r="B40" s="679" t="s">
        <v>114</v>
      </c>
      <c r="C40" s="679"/>
      <c r="D40" s="25"/>
    </row>
    <row r="41" spans="1:6">
      <c r="A41" s="41"/>
      <c r="B41" s="651" t="s">
        <v>115</v>
      </c>
      <c r="C41" s="651"/>
      <c r="D41" s="25"/>
    </row>
    <row r="42" spans="1:6">
      <c r="A42" s="41"/>
      <c r="B42" s="651" t="s">
        <v>116</v>
      </c>
      <c r="C42" s="651"/>
      <c r="D42" s="25"/>
    </row>
    <row r="43" spans="1:6"/>
    <row r="44" spans="1:6" ht="76.5">
      <c r="A44" s="4"/>
      <c r="B44" s="673"/>
      <c r="C44" s="674"/>
      <c r="D44" s="675"/>
      <c r="E44" s="176" t="s">
        <v>802</v>
      </c>
      <c r="F44" s="286" t="s">
        <v>803</v>
      </c>
    </row>
    <row r="45" spans="1:6">
      <c r="A45" s="4"/>
      <c r="B45" s="287" t="s">
        <v>271</v>
      </c>
      <c r="C45" s="288"/>
      <c r="D45" s="288"/>
      <c r="E45" s="289"/>
      <c r="F45" s="290"/>
    </row>
    <row r="46" spans="1:6">
      <c r="A46" s="4"/>
      <c r="B46" s="676" t="s">
        <v>272</v>
      </c>
      <c r="C46" s="677"/>
      <c r="D46" s="678"/>
      <c r="E46" s="291">
        <v>35123914.670000002</v>
      </c>
      <c r="F46" s="291">
        <v>572362.25</v>
      </c>
    </row>
    <row r="47" spans="1:6" ht="26.25" customHeight="1">
      <c r="A47" s="4"/>
      <c r="B47" s="666" t="s">
        <v>804</v>
      </c>
      <c r="C47" s="667"/>
      <c r="D47" s="668"/>
      <c r="E47" s="291">
        <v>26637711.429999985</v>
      </c>
      <c r="F47" s="291">
        <v>3028871.0900000022</v>
      </c>
    </row>
    <row r="48" spans="1:6" ht="40.5" customHeight="1">
      <c r="A48" s="4"/>
      <c r="B48" s="696" t="s">
        <v>805</v>
      </c>
      <c r="C48" s="697"/>
      <c r="D48" s="698"/>
      <c r="E48" s="291">
        <v>18195952.680000149</v>
      </c>
      <c r="F48" s="291">
        <v>10576936.179999992</v>
      </c>
    </row>
    <row r="49" spans="1:6" ht="27.75" customHeight="1">
      <c r="A49" s="4"/>
      <c r="B49" s="666" t="s">
        <v>806</v>
      </c>
      <c r="C49" s="667"/>
      <c r="D49" s="668"/>
      <c r="E49" s="291">
        <v>1188609.8600000001</v>
      </c>
      <c r="F49" s="291">
        <v>1467407.3900000001</v>
      </c>
    </row>
    <row r="50" spans="1:6">
      <c r="A50" s="4"/>
      <c r="B50" s="669" t="s">
        <v>353</v>
      </c>
      <c r="C50" s="670"/>
      <c r="D50" s="671"/>
      <c r="E50" s="292">
        <f>SUM(E46:E49)</f>
        <v>81146188.640000135</v>
      </c>
      <c r="F50" s="292">
        <f>SUM(F46:F49)</f>
        <v>15645576.909999995</v>
      </c>
    </row>
    <row r="51" spans="1:6">
      <c r="A51" s="4"/>
      <c r="B51" s="287" t="s">
        <v>354</v>
      </c>
      <c r="C51" s="288"/>
      <c r="D51" s="288"/>
      <c r="E51" s="289"/>
      <c r="F51" s="290"/>
    </row>
    <row r="52" spans="1:6">
      <c r="A52" s="4"/>
      <c r="B52" s="666" t="s">
        <v>355</v>
      </c>
      <c r="C52" s="667"/>
      <c r="D52" s="668"/>
      <c r="E52" s="293">
        <v>67111208.870000064</v>
      </c>
      <c r="F52" s="293">
        <v>25528134.130000021</v>
      </c>
    </row>
    <row r="53" spans="1:6">
      <c r="A53" s="4"/>
      <c r="B53" s="666" t="s">
        <v>559</v>
      </c>
      <c r="C53" s="667"/>
      <c r="D53" s="668"/>
      <c r="E53" s="293">
        <v>940893.96</v>
      </c>
      <c r="F53" s="241"/>
    </row>
    <row r="54" spans="1:6" ht="25.5" customHeight="1">
      <c r="A54" s="4"/>
      <c r="B54" s="666" t="s">
        <v>314</v>
      </c>
      <c r="C54" s="667"/>
      <c r="D54" s="668"/>
      <c r="E54" s="293">
        <v>2958292.3299999996</v>
      </c>
      <c r="F54" s="294">
        <v>5138272.8100000024</v>
      </c>
    </row>
    <row r="55" spans="1:6">
      <c r="A55" s="4"/>
      <c r="B55" s="669" t="s">
        <v>356</v>
      </c>
      <c r="C55" s="670"/>
      <c r="D55" s="671"/>
      <c r="E55" s="292">
        <f>SUM(E52:E54)</f>
        <v>71010395.160000056</v>
      </c>
      <c r="F55" s="292">
        <f>SUM(F52,F54)</f>
        <v>30666406.940000024</v>
      </c>
    </row>
    <row r="56" spans="1:6">
      <c r="A56" s="4"/>
      <c r="B56" s="669" t="s">
        <v>357</v>
      </c>
      <c r="C56" s="670"/>
      <c r="D56" s="671"/>
      <c r="E56" s="293">
        <v>3044032.0800000005</v>
      </c>
      <c r="F56" s="293">
        <v>4024791.9199999995</v>
      </c>
    </row>
    <row r="57" spans="1:6" ht="42.75" customHeight="1">
      <c r="A57" s="4"/>
      <c r="B57" s="458" t="s">
        <v>807</v>
      </c>
      <c r="C57" s="459"/>
      <c r="D57" s="460"/>
      <c r="E57" s="293"/>
      <c r="F57" s="293"/>
    </row>
    <row r="58" spans="1:6">
      <c r="A58" s="4"/>
      <c r="B58" s="669" t="s">
        <v>358</v>
      </c>
      <c r="C58" s="670"/>
      <c r="D58" s="671"/>
      <c r="E58" s="293">
        <v>2372444.71</v>
      </c>
      <c r="F58" s="293">
        <v>4495814.2599999933</v>
      </c>
    </row>
    <row r="59" spans="1:6"/>
    <row r="60" spans="1:6" ht="28.5" customHeight="1">
      <c r="A60" s="4" t="s">
        <v>252</v>
      </c>
      <c r="B60" s="557" t="s">
        <v>808</v>
      </c>
      <c r="C60" s="456"/>
      <c r="D60" s="456"/>
      <c r="E60" s="456"/>
      <c r="F60" s="456"/>
    </row>
    <row r="61" spans="1:6" ht="31.5" customHeight="1">
      <c r="A61" s="4"/>
      <c r="B61" s="557" t="s">
        <v>1057</v>
      </c>
      <c r="C61" s="557"/>
      <c r="D61" s="557"/>
      <c r="E61" s="557"/>
      <c r="F61" s="557"/>
    </row>
    <row r="62" spans="1:6" ht="15" customHeight="1">
      <c r="A62" s="4"/>
      <c r="B62" s="695" t="s">
        <v>809</v>
      </c>
      <c r="C62" s="557"/>
      <c r="D62" s="557"/>
      <c r="E62" s="557"/>
      <c r="F62" s="557"/>
    </row>
    <row r="63" spans="1:6" ht="30" customHeight="1">
      <c r="A63" s="4"/>
      <c r="B63" s="456" t="s">
        <v>892</v>
      </c>
      <c r="C63" s="456"/>
      <c r="D63" s="456"/>
      <c r="E63" s="456"/>
      <c r="F63" s="456"/>
    </row>
    <row r="64" spans="1:6" ht="15" customHeight="1">
      <c r="A64" s="4"/>
      <c r="B64" s="454" t="s">
        <v>810</v>
      </c>
      <c r="C64" s="454"/>
      <c r="D64" s="454"/>
      <c r="E64" s="454"/>
      <c r="F64" s="454"/>
    </row>
    <row r="65" spans="1:6" ht="14.25" customHeight="1">
      <c r="A65" s="4"/>
      <c r="B65" s="252"/>
      <c r="C65" s="15"/>
      <c r="D65" s="15"/>
      <c r="E65" s="15"/>
      <c r="F65" s="15"/>
    </row>
    <row r="66" spans="1:6" ht="36">
      <c r="A66" s="4"/>
      <c r="B66" s="295"/>
      <c r="C66" s="296"/>
      <c r="D66" s="59" t="s">
        <v>811</v>
      </c>
      <c r="E66" s="101" t="s">
        <v>812</v>
      </c>
      <c r="F66" s="101" t="s">
        <v>362</v>
      </c>
    </row>
    <row r="67" spans="1:6" ht="36">
      <c r="A67" s="183"/>
      <c r="B67" s="297" t="s">
        <v>663</v>
      </c>
      <c r="C67" s="298" t="s">
        <v>1075</v>
      </c>
      <c r="D67" s="299">
        <v>3306</v>
      </c>
      <c r="E67" s="299">
        <v>16584</v>
      </c>
      <c r="F67" s="299">
        <v>1378</v>
      </c>
    </row>
    <row r="68" spans="1:6" ht="24.75" customHeight="1">
      <c r="A68" s="4"/>
      <c r="B68" s="297" t="s">
        <v>664</v>
      </c>
      <c r="C68" s="298" t="s">
        <v>315</v>
      </c>
      <c r="D68" s="299">
        <v>2909</v>
      </c>
      <c r="E68" s="299">
        <v>12032</v>
      </c>
      <c r="F68" s="299">
        <v>668</v>
      </c>
    </row>
    <row r="69" spans="1:6" ht="24">
      <c r="A69" s="4"/>
      <c r="B69" s="297" t="s">
        <v>665</v>
      </c>
      <c r="C69" s="298" t="s">
        <v>360</v>
      </c>
      <c r="D69" s="299">
        <v>2084</v>
      </c>
      <c r="E69" s="299">
        <v>9786</v>
      </c>
      <c r="F69" s="299">
        <v>579</v>
      </c>
    </row>
    <row r="70" spans="1:6" ht="24">
      <c r="A70" s="4"/>
      <c r="B70" s="297" t="s">
        <v>666</v>
      </c>
      <c r="C70" s="298" t="s">
        <v>316</v>
      </c>
      <c r="D70" s="299">
        <v>2052</v>
      </c>
      <c r="E70" s="299">
        <v>9560</v>
      </c>
      <c r="F70" s="299">
        <v>487</v>
      </c>
    </row>
    <row r="71" spans="1:6" ht="24">
      <c r="A71" s="4"/>
      <c r="B71" s="297" t="s">
        <v>667</v>
      </c>
      <c r="C71" s="298" t="s">
        <v>169</v>
      </c>
      <c r="D71" s="299">
        <v>1841</v>
      </c>
      <c r="E71" s="299">
        <v>8384</v>
      </c>
      <c r="F71" s="299">
        <v>337</v>
      </c>
    </row>
    <row r="72" spans="1:6" ht="24">
      <c r="A72" s="4"/>
      <c r="B72" s="297" t="s">
        <v>668</v>
      </c>
      <c r="C72" s="298" t="s">
        <v>170</v>
      </c>
      <c r="D72" s="299">
        <v>1854</v>
      </c>
      <c r="E72" s="299">
        <v>8730</v>
      </c>
      <c r="F72" s="299">
        <v>411</v>
      </c>
    </row>
    <row r="73" spans="1:6" ht="24">
      <c r="A73" s="4"/>
      <c r="B73" s="297" t="s">
        <v>669</v>
      </c>
      <c r="C73" s="298" t="s">
        <v>171</v>
      </c>
      <c r="D73" s="299">
        <v>198</v>
      </c>
      <c r="E73" s="299">
        <v>821</v>
      </c>
      <c r="F73" s="299">
        <v>9</v>
      </c>
    </row>
    <row r="74" spans="1:6" ht="36">
      <c r="A74" s="4"/>
      <c r="B74" s="297" t="s">
        <v>670</v>
      </c>
      <c r="C74" s="298" t="s">
        <v>364</v>
      </c>
      <c r="D74" s="299">
        <v>258</v>
      </c>
      <c r="E74" s="299">
        <v>1506</v>
      </c>
      <c r="F74" s="299">
        <v>50</v>
      </c>
    </row>
    <row r="75" spans="1:6" ht="72">
      <c r="A75" s="4"/>
      <c r="B75" s="297" t="s">
        <v>813</v>
      </c>
      <c r="C75" s="298" t="s">
        <v>815</v>
      </c>
      <c r="D75" s="300">
        <v>0.62713372676361001</v>
      </c>
      <c r="E75" s="300">
        <v>0.63489150617616752</v>
      </c>
      <c r="F75" s="300">
        <v>0.35031938000971335</v>
      </c>
    </row>
    <row r="76" spans="1:6" ht="48">
      <c r="A76" s="4"/>
      <c r="B76" s="297" t="s">
        <v>814</v>
      </c>
      <c r="C76" s="298" t="s">
        <v>816</v>
      </c>
      <c r="D76" s="301">
        <v>13194.978674463939</v>
      </c>
      <c r="E76" s="301">
        <v>13927.870120292797</v>
      </c>
      <c r="F76" s="301">
        <v>6585.098644763857</v>
      </c>
    </row>
    <row r="77" spans="1:6" ht="24">
      <c r="A77" s="4"/>
      <c r="B77" s="302" t="s">
        <v>817</v>
      </c>
      <c r="C77" s="303" t="s">
        <v>172</v>
      </c>
      <c r="D77" s="301">
        <v>10355.553775122215</v>
      </c>
      <c r="E77" s="301">
        <v>9484.8597125476754</v>
      </c>
      <c r="F77" s="301">
        <v>3460.2077448071204</v>
      </c>
    </row>
    <row r="78" spans="1:6" ht="36.75" customHeight="1">
      <c r="A78" s="4"/>
      <c r="B78" s="297" t="s">
        <v>818</v>
      </c>
      <c r="C78" s="298" t="s">
        <v>581</v>
      </c>
      <c r="D78" s="301">
        <v>3626.2732632146708</v>
      </c>
      <c r="E78" s="301">
        <v>5323.53463344788</v>
      </c>
      <c r="F78" s="301">
        <v>4868.908296836983</v>
      </c>
    </row>
    <row r="79" spans="1:6" ht="48">
      <c r="A79" s="4"/>
      <c r="B79" s="297" t="s">
        <v>819</v>
      </c>
      <c r="C79" s="298" t="s">
        <v>173</v>
      </c>
      <c r="D79" s="301">
        <v>3485.1483279395902</v>
      </c>
      <c r="E79" s="301">
        <v>4790.1178694158079</v>
      </c>
      <c r="F79" s="301">
        <v>4728.126520681265</v>
      </c>
    </row>
    <row r="80" spans="1:6"/>
    <row r="81" spans="1:6" ht="42.75" customHeight="1">
      <c r="A81" s="4" t="s">
        <v>363</v>
      </c>
      <c r="B81" s="540" t="s">
        <v>820</v>
      </c>
      <c r="C81" s="457"/>
      <c r="D81" s="457"/>
      <c r="E81" s="457"/>
      <c r="F81" s="457"/>
    </row>
    <row r="82" spans="1:6" ht="13.5" customHeight="1">
      <c r="A82" s="4"/>
      <c r="B82" s="457" t="s">
        <v>821</v>
      </c>
      <c r="C82" s="540"/>
      <c r="D82" s="540"/>
      <c r="E82" s="540"/>
      <c r="F82" s="540"/>
    </row>
    <row r="83" spans="1:6" s="7" customFormat="1" ht="24.75" customHeight="1">
      <c r="A83" s="183"/>
      <c r="B83" s="457" t="s">
        <v>822</v>
      </c>
      <c r="C83" s="540"/>
      <c r="D83" s="540"/>
      <c r="E83" s="540"/>
      <c r="F83" s="540"/>
    </row>
    <row r="84" spans="1:6" s="7" customFormat="1" ht="23.25" customHeight="1">
      <c r="A84" s="183"/>
      <c r="B84" s="699" t="s">
        <v>823</v>
      </c>
      <c r="C84" s="640"/>
      <c r="D84" s="640"/>
      <c r="E84" s="640"/>
      <c r="F84" s="640"/>
    </row>
    <row r="85" spans="1:6" ht="36">
      <c r="A85" s="4"/>
      <c r="B85" s="295"/>
      <c r="C85" s="296"/>
      <c r="D85" s="101" t="s">
        <v>359</v>
      </c>
      <c r="E85" s="101" t="s">
        <v>361</v>
      </c>
      <c r="F85" s="101" t="s">
        <v>362</v>
      </c>
    </row>
    <row r="86" spans="1:6" ht="49.5" customHeight="1">
      <c r="A86" s="4"/>
      <c r="B86" s="304" t="s">
        <v>824</v>
      </c>
      <c r="C86" s="298" t="s">
        <v>174</v>
      </c>
      <c r="D86" s="299">
        <v>497</v>
      </c>
      <c r="E86" s="299">
        <v>1767</v>
      </c>
      <c r="F86" s="299">
        <v>3</v>
      </c>
    </row>
    <row r="87" spans="1:6" ht="36">
      <c r="A87" s="4"/>
      <c r="B87" s="304" t="s">
        <v>825</v>
      </c>
      <c r="C87" s="298" t="s">
        <v>292</v>
      </c>
      <c r="D87" s="305">
        <v>5029.9286921529192</v>
      </c>
      <c r="E87" s="305">
        <v>5424.537164685903</v>
      </c>
      <c r="F87" s="305">
        <v>4605.1333333333332</v>
      </c>
    </row>
    <row r="88" spans="1:6" ht="36">
      <c r="A88" s="4"/>
      <c r="B88" s="304" t="s">
        <v>826</v>
      </c>
      <c r="C88" s="298" t="s">
        <v>293</v>
      </c>
      <c r="D88" s="299">
        <v>46</v>
      </c>
      <c r="E88" s="299">
        <v>227</v>
      </c>
      <c r="F88" s="299">
        <v>4</v>
      </c>
    </row>
    <row r="89" spans="1:6" ht="36">
      <c r="A89" s="4"/>
      <c r="B89" s="304" t="s">
        <v>827</v>
      </c>
      <c r="C89" s="298" t="s">
        <v>294</v>
      </c>
      <c r="D89" s="305">
        <v>17239.311086956524</v>
      </c>
      <c r="E89" s="305">
        <v>19598.612687224639</v>
      </c>
      <c r="F89" s="305">
        <v>11732.295</v>
      </c>
    </row>
    <row r="90" spans="1:6">
      <c r="A90" s="2"/>
    </row>
    <row r="91" spans="1:6" s="202" customFormat="1" ht="27" customHeight="1">
      <c r="A91" s="13"/>
      <c r="B91" s="306"/>
      <c r="C91" s="700" t="s">
        <v>828</v>
      </c>
      <c r="D91" s="658"/>
      <c r="E91" s="658"/>
      <c r="F91" s="658"/>
    </row>
    <row r="92" spans="1:6" s="202" customFormat="1" ht="14.25" customHeight="1">
      <c r="A92" s="13"/>
      <c r="B92" s="306"/>
      <c r="C92" s="307" t="s">
        <v>829</v>
      </c>
      <c r="D92" s="308"/>
      <c r="E92" s="308"/>
      <c r="F92" s="308"/>
    </row>
    <row r="93" spans="1:6" s="202" customFormat="1" ht="29.25" customHeight="1">
      <c r="A93" s="13"/>
      <c r="B93" s="306"/>
      <c r="C93" s="661" t="s">
        <v>1076</v>
      </c>
      <c r="D93" s="661"/>
      <c r="E93" s="661"/>
      <c r="F93" s="661"/>
    </row>
    <row r="94" spans="1:6" s="202" customFormat="1" ht="14.25" customHeight="1">
      <c r="A94" s="13"/>
      <c r="B94" s="306"/>
      <c r="C94" s="662" t="s">
        <v>830</v>
      </c>
      <c r="D94" s="661"/>
      <c r="E94" s="661"/>
      <c r="F94" s="661"/>
    </row>
    <row r="95" spans="1:6" s="202" customFormat="1" ht="14.25" customHeight="1">
      <c r="A95" s="13"/>
      <c r="B95" s="306"/>
      <c r="C95" s="662" t="s">
        <v>831</v>
      </c>
      <c r="D95" s="661"/>
      <c r="E95" s="661"/>
      <c r="F95" s="661"/>
    </row>
    <row r="96" spans="1:6" s="202" customFormat="1" ht="14.25" customHeight="1">
      <c r="A96" s="13"/>
      <c r="B96" s="306"/>
      <c r="C96" s="662" t="s">
        <v>562</v>
      </c>
      <c r="D96" s="662"/>
      <c r="E96" s="662"/>
      <c r="F96" s="662"/>
    </row>
    <row r="97" spans="1:7" s="202" customFormat="1" ht="14.25" customHeight="1">
      <c r="A97" s="13"/>
      <c r="B97" s="306"/>
      <c r="C97" s="662" t="s">
        <v>832</v>
      </c>
      <c r="D97" s="661"/>
      <c r="E97" s="661"/>
      <c r="F97" s="661"/>
    </row>
    <row r="98" spans="1:7" s="202" customFormat="1" ht="14.25" customHeight="1">
      <c r="A98" s="13"/>
      <c r="B98" s="306"/>
      <c r="C98" s="662" t="s">
        <v>833</v>
      </c>
      <c r="D98" s="662"/>
      <c r="E98" s="662"/>
      <c r="F98" s="662"/>
    </row>
    <row r="99" spans="1:7" s="202" customFormat="1" ht="14.25" customHeight="1">
      <c r="A99" s="13"/>
      <c r="B99" s="306"/>
      <c r="C99" s="662" t="s">
        <v>834</v>
      </c>
      <c r="D99" s="662"/>
      <c r="E99" s="662"/>
      <c r="F99" s="662"/>
    </row>
    <row r="100" spans="1:7" s="202" customFormat="1" ht="27.75" customHeight="1">
      <c r="A100" s="13"/>
      <c r="B100" s="306"/>
      <c r="C100" s="662" t="s">
        <v>835</v>
      </c>
      <c r="D100" s="662"/>
      <c r="E100" s="662"/>
      <c r="F100" s="662"/>
    </row>
    <row r="101" spans="1:7" s="202" customFormat="1">
      <c r="A101" s="13"/>
      <c r="B101" s="306"/>
      <c r="C101" s="555" t="s">
        <v>836</v>
      </c>
      <c r="D101" s="555"/>
      <c r="E101" s="555"/>
      <c r="F101" s="555"/>
    </row>
    <row r="102" spans="1:7" s="202" customFormat="1">
      <c r="A102" s="145"/>
      <c r="B102" s="227"/>
      <c r="C102" s="227"/>
      <c r="D102" s="227"/>
      <c r="E102" s="227"/>
      <c r="F102" s="227"/>
    </row>
    <row r="103" spans="1:7" ht="53.25" customHeight="1">
      <c r="A103" s="13" t="s">
        <v>253</v>
      </c>
      <c r="B103" s="693" t="s">
        <v>1077</v>
      </c>
      <c r="C103" s="694"/>
      <c r="D103" s="694"/>
      <c r="E103" s="694"/>
      <c r="F103" s="309">
        <v>2700</v>
      </c>
    </row>
    <row r="104" spans="1:7" s="23" customFormat="1" ht="66" customHeight="1">
      <c r="A104" s="310"/>
      <c r="B104" s="691"/>
      <c r="C104" s="691"/>
      <c r="D104" s="691"/>
      <c r="E104" s="691"/>
      <c r="F104" s="692"/>
      <c r="G104" s="227"/>
    </row>
    <row r="105" spans="1:7" s="23" customFormat="1" ht="28.5" customHeight="1">
      <c r="A105" s="656" t="s">
        <v>893</v>
      </c>
      <c r="B105" s="656"/>
      <c r="C105" s="656"/>
      <c r="D105" s="656"/>
      <c r="E105" s="656"/>
      <c r="F105" s="656"/>
      <c r="G105" s="227"/>
    </row>
    <row r="106" spans="1:7" s="23" customFormat="1" ht="32.25" customHeight="1">
      <c r="A106" s="657" t="s">
        <v>894</v>
      </c>
      <c r="B106" s="657"/>
      <c r="C106" s="657"/>
      <c r="D106" s="657"/>
      <c r="E106" s="657"/>
      <c r="F106" s="657"/>
      <c r="G106" s="227"/>
    </row>
    <row r="107" spans="1:7" s="23" customFormat="1" ht="47.25" customHeight="1" thickBot="1">
      <c r="A107" s="657" t="s">
        <v>895</v>
      </c>
      <c r="B107" s="656"/>
      <c r="C107" s="656"/>
      <c r="D107" s="656"/>
      <c r="E107" s="656"/>
      <c r="F107" s="656"/>
      <c r="G107" s="227"/>
    </row>
    <row r="108" spans="1:7" s="23" customFormat="1" ht="66" customHeight="1">
      <c r="A108" s="690"/>
      <c r="B108" s="682" t="s">
        <v>626</v>
      </c>
      <c r="C108" s="683"/>
      <c r="D108" s="688" t="s">
        <v>837</v>
      </c>
      <c r="E108" s="686" t="s">
        <v>838</v>
      </c>
      <c r="F108" s="659" t="s">
        <v>627</v>
      </c>
      <c r="G108" s="227"/>
    </row>
    <row r="109" spans="1:7" s="23" customFormat="1" ht="80.25" customHeight="1" thickBot="1">
      <c r="A109" s="690"/>
      <c r="B109" s="684"/>
      <c r="C109" s="685"/>
      <c r="D109" s="689"/>
      <c r="E109" s="687"/>
      <c r="F109" s="660"/>
      <c r="G109" s="227"/>
    </row>
    <row r="110" spans="1:7" s="23" customFormat="1" ht="66" customHeight="1">
      <c r="A110" s="310"/>
      <c r="B110" s="311" t="s">
        <v>663</v>
      </c>
      <c r="C110" s="312" t="s">
        <v>839</v>
      </c>
      <c r="D110" s="313">
        <v>1251</v>
      </c>
      <c r="E110" s="314">
        <v>0.46333333333333332</v>
      </c>
      <c r="F110" s="315">
        <v>22996.752198241407</v>
      </c>
      <c r="G110" s="227"/>
    </row>
    <row r="111" spans="1:7" s="23" customFormat="1" ht="56.25" customHeight="1">
      <c r="A111" s="310"/>
      <c r="B111" s="311" t="s">
        <v>664</v>
      </c>
      <c r="C111" s="316" t="s">
        <v>840</v>
      </c>
      <c r="D111" s="317">
        <v>1238</v>
      </c>
      <c r="E111" s="318">
        <v>0.45851851851851849</v>
      </c>
      <c r="F111" s="319">
        <v>18899.219709208399</v>
      </c>
      <c r="G111" s="227"/>
    </row>
    <row r="112" spans="1:7" s="23" customFormat="1" ht="33" customHeight="1">
      <c r="A112" s="310"/>
      <c r="B112" s="311" t="s">
        <v>665</v>
      </c>
      <c r="C112" s="320" t="s">
        <v>841</v>
      </c>
      <c r="D112" s="317"/>
      <c r="E112" s="318"/>
      <c r="F112" s="319"/>
      <c r="G112" s="227"/>
    </row>
    <row r="113" spans="1:256" s="23" customFormat="1" ht="35.25" customHeight="1">
      <c r="A113" s="310"/>
      <c r="B113" s="311" t="s">
        <v>666</v>
      </c>
      <c r="C113" s="320" t="s">
        <v>842</v>
      </c>
      <c r="D113" s="317"/>
      <c r="E113" s="318"/>
      <c r="F113" s="319"/>
      <c r="G113" s="227"/>
    </row>
    <row r="114" spans="1:256" s="23" customFormat="1" ht="36.75" customHeight="1">
      <c r="A114" s="310"/>
      <c r="B114" s="311" t="s">
        <v>667</v>
      </c>
      <c r="C114" s="320" t="s">
        <v>843</v>
      </c>
      <c r="D114" s="317">
        <v>191</v>
      </c>
      <c r="E114" s="318">
        <v>7.0740740740740743E-2</v>
      </c>
      <c r="F114" s="319">
        <v>28124.099476439791</v>
      </c>
      <c r="G114" s="321"/>
      <c r="H114" s="322"/>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319"/>
      <c r="BA114" s="319"/>
      <c r="BB114" s="319"/>
      <c r="BC114" s="319"/>
      <c r="BD114" s="319"/>
      <c r="BE114" s="319"/>
      <c r="BF114" s="319"/>
      <c r="BG114" s="319"/>
      <c r="BH114" s="319"/>
      <c r="BI114" s="319"/>
      <c r="BJ114" s="319"/>
      <c r="BK114" s="319"/>
      <c r="BL114" s="319"/>
      <c r="BM114" s="319"/>
      <c r="BN114" s="319"/>
      <c r="BO114" s="319"/>
      <c r="BP114" s="319"/>
      <c r="BQ114" s="319"/>
      <c r="BR114" s="319"/>
      <c r="BS114" s="319"/>
      <c r="BT114" s="319"/>
      <c r="BU114" s="319"/>
      <c r="BV114" s="319"/>
      <c r="BW114" s="319"/>
      <c r="BX114" s="319"/>
      <c r="BY114" s="319"/>
      <c r="BZ114" s="319"/>
      <c r="CA114" s="319"/>
      <c r="CB114" s="319"/>
      <c r="CC114" s="319"/>
      <c r="CD114" s="319"/>
      <c r="CE114" s="319"/>
      <c r="CF114" s="319"/>
      <c r="CG114" s="319"/>
      <c r="CH114" s="319"/>
      <c r="CI114" s="319"/>
      <c r="CJ114" s="319"/>
      <c r="CK114" s="319"/>
      <c r="CL114" s="319"/>
      <c r="CM114" s="319"/>
      <c r="CN114" s="319"/>
      <c r="CO114" s="319"/>
      <c r="CP114" s="319"/>
      <c r="CQ114" s="319"/>
      <c r="CR114" s="319"/>
      <c r="CS114" s="319"/>
      <c r="CT114" s="319"/>
      <c r="CU114" s="319"/>
      <c r="CV114" s="319"/>
      <c r="CW114" s="319"/>
      <c r="CX114" s="319"/>
      <c r="CY114" s="319"/>
      <c r="CZ114" s="319"/>
      <c r="DA114" s="319"/>
      <c r="DB114" s="319"/>
      <c r="DC114" s="319"/>
      <c r="DD114" s="319"/>
      <c r="DE114" s="319"/>
      <c r="DF114" s="319"/>
      <c r="DG114" s="319"/>
      <c r="DH114" s="319"/>
      <c r="DI114" s="319"/>
      <c r="DJ114" s="319"/>
      <c r="DK114" s="319"/>
      <c r="DL114" s="319"/>
      <c r="DM114" s="319"/>
      <c r="DN114" s="319"/>
      <c r="DO114" s="319"/>
      <c r="DP114" s="319"/>
      <c r="DQ114" s="319"/>
      <c r="DR114" s="319"/>
      <c r="DS114" s="319"/>
      <c r="DT114" s="319"/>
      <c r="DU114" s="319"/>
      <c r="DV114" s="319"/>
      <c r="DW114" s="319"/>
      <c r="DX114" s="319"/>
      <c r="DY114" s="319"/>
      <c r="DZ114" s="319"/>
      <c r="EA114" s="319"/>
      <c r="EB114" s="319"/>
      <c r="EC114" s="319"/>
      <c r="ED114" s="319"/>
      <c r="EE114" s="319"/>
      <c r="EF114" s="319"/>
      <c r="EG114" s="319"/>
      <c r="EH114" s="319"/>
      <c r="EI114" s="319"/>
      <c r="EJ114" s="319"/>
      <c r="EK114" s="319"/>
      <c r="EL114" s="319"/>
      <c r="EM114" s="319"/>
      <c r="EN114" s="319"/>
      <c r="EO114" s="319"/>
      <c r="EP114" s="319"/>
      <c r="EQ114" s="319"/>
      <c r="ER114" s="319"/>
      <c r="ES114" s="319"/>
      <c r="ET114" s="319"/>
      <c r="EU114" s="319"/>
      <c r="EV114" s="319"/>
      <c r="EW114" s="319"/>
      <c r="EX114" s="319"/>
      <c r="EY114" s="319"/>
      <c r="EZ114" s="319"/>
      <c r="FA114" s="319"/>
      <c r="FB114" s="319"/>
      <c r="FC114" s="319"/>
      <c r="FD114" s="319"/>
      <c r="FE114" s="319"/>
      <c r="FF114" s="319"/>
      <c r="FG114" s="319"/>
      <c r="FH114" s="319"/>
      <c r="FI114" s="319"/>
      <c r="FJ114" s="319"/>
      <c r="FK114" s="319"/>
      <c r="FL114" s="319"/>
      <c r="FM114" s="319"/>
      <c r="FN114" s="319"/>
      <c r="FO114" s="319"/>
      <c r="FP114" s="319"/>
      <c r="FQ114" s="319"/>
      <c r="FR114" s="319"/>
      <c r="FS114" s="319"/>
      <c r="FT114" s="319"/>
      <c r="FU114" s="319"/>
      <c r="FV114" s="319"/>
      <c r="FW114" s="319"/>
      <c r="FX114" s="319"/>
      <c r="FY114" s="319"/>
      <c r="FZ114" s="319"/>
      <c r="GA114" s="319"/>
      <c r="GB114" s="319"/>
      <c r="GC114" s="319"/>
      <c r="GD114" s="319"/>
      <c r="GE114" s="319"/>
      <c r="GF114" s="319"/>
      <c r="GG114" s="319"/>
      <c r="GH114" s="319"/>
      <c r="GI114" s="319"/>
      <c r="GJ114" s="319"/>
      <c r="GK114" s="319"/>
      <c r="GL114" s="319"/>
      <c r="GM114" s="319"/>
      <c r="GN114" s="319"/>
      <c r="GO114" s="319"/>
      <c r="GP114" s="319"/>
      <c r="GQ114" s="319"/>
      <c r="GR114" s="319"/>
      <c r="GS114" s="319"/>
      <c r="GT114" s="319"/>
      <c r="GU114" s="319"/>
      <c r="GV114" s="319"/>
      <c r="GW114" s="319"/>
      <c r="GX114" s="319"/>
      <c r="GY114" s="319"/>
      <c r="GZ114" s="319"/>
      <c r="HA114" s="319"/>
      <c r="HB114" s="319"/>
      <c r="HC114" s="319"/>
      <c r="HD114" s="319"/>
      <c r="HE114" s="319"/>
      <c r="HF114" s="319"/>
      <c r="HG114" s="319"/>
      <c r="HH114" s="319"/>
      <c r="HI114" s="319"/>
      <c r="HJ114" s="319"/>
      <c r="HK114" s="319"/>
      <c r="HL114" s="319"/>
      <c r="HM114" s="319"/>
      <c r="HN114" s="319"/>
      <c r="HO114" s="319"/>
      <c r="HP114" s="319"/>
      <c r="HQ114" s="319"/>
      <c r="HR114" s="319"/>
      <c r="HS114" s="319"/>
      <c r="HT114" s="319"/>
      <c r="HU114" s="319"/>
      <c r="HV114" s="319"/>
      <c r="HW114" s="319"/>
      <c r="HX114" s="319"/>
      <c r="HY114" s="319"/>
      <c r="HZ114" s="319"/>
      <c r="IA114" s="319"/>
      <c r="IB114" s="319"/>
      <c r="IC114" s="319"/>
      <c r="ID114" s="319"/>
      <c r="IE114" s="319"/>
      <c r="IF114" s="319"/>
      <c r="IG114" s="319"/>
      <c r="IH114" s="319"/>
      <c r="II114" s="319"/>
      <c r="IJ114" s="319"/>
      <c r="IK114" s="319"/>
      <c r="IL114" s="319"/>
      <c r="IM114" s="319"/>
      <c r="IN114" s="319"/>
      <c r="IO114" s="319"/>
      <c r="IP114" s="319"/>
      <c r="IQ114" s="319"/>
      <c r="IR114" s="319"/>
      <c r="IS114" s="319"/>
      <c r="IT114" s="319"/>
      <c r="IU114" s="319"/>
      <c r="IV114" s="319"/>
    </row>
    <row r="115" spans="1:256">
      <c r="A115" s="4"/>
      <c r="B115" s="22"/>
      <c r="C115" s="22"/>
      <c r="D115" s="22"/>
      <c r="E115" s="22"/>
    </row>
    <row r="116" spans="1:256" ht="18.75" customHeight="1">
      <c r="B116" s="681" t="s">
        <v>844</v>
      </c>
      <c r="C116" s="456"/>
      <c r="D116" s="456"/>
      <c r="E116" s="456"/>
      <c r="F116" s="456"/>
    </row>
    <row r="117" spans="1:256" ht="15" customHeight="1">
      <c r="B117" s="323"/>
      <c r="C117" s="557" t="s">
        <v>845</v>
      </c>
      <c r="D117" s="456"/>
      <c r="E117" s="456"/>
      <c r="F117" s="456"/>
    </row>
    <row r="118" spans="1:256" ht="12" customHeight="1">
      <c r="B118" s="323"/>
      <c r="C118" s="15"/>
      <c r="D118" s="15"/>
      <c r="E118" s="15"/>
      <c r="F118" s="15"/>
    </row>
    <row r="119" spans="1:256" ht="26.25" customHeight="1">
      <c r="A119" s="4" t="s">
        <v>254</v>
      </c>
      <c r="B119" s="456" t="s">
        <v>86</v>
      </c>
      <c r="C119" s="456"/>
      <c r="D119" s="456"/>
      <c r="E119" s="456"/>
      <c r="F119" s="456"/>
    </row>
    <row r="120" spans="1:256" ht="14.25" customHeight="1">
      <c r="A120" s="4"/>
      <c r="B120" s="15"/>
      <c r="C120" s="15"/>
      <c r="D120" s="15"/>
      <c r="E120" s="15"/>
      <c r="F120" s="15"/>
    </row>
    <row r="121" spans="1:256">
      <c r="A121" s="41"/>
      <c r="B121" s="651" t="s">
        <v>295</v>
      </c>
      <c r="C121" s="651"/>
      <c r="D121" s="651"/>
      <c r="E121" s="25"/>
    </row>
    <row r="122" spans="1:256">
      <c r="A122" s="41" t="s">
        <v>1113</v>
      </c>
      <c r="B122" s="651" t="s">
        <v>296</v>
      </c>
      <c r="C122" s="651"/>
      <c r="D122" s="651"/>
      <c r="E122" s="25"/>
    </row>
    <row r="123" spans="1:256">
      <c r="A123" s="41"/>
      <c r="B123" s="651" t="s">
        <v>297</v>
      </c>
      <c r="C123" s="651"/>
      <c r="D123" s="651"/>
      <c r="E123" s="25"/>
    </row>
    <row r="124" spans="1:256"/>
    <row r="125" spans="1:256" ht="40.5" customHeight="1">
      <c r="A125" s="4"/>
      <c r="B125" s="490" t="s">
        <v>846</v>
      </c>
      <c r="C125" s="616"/>
      <c r="D125" s="616"/>
      <c r="E125" s="617"/>
      <c r="F125" s="324">
        <v>88</v>
      </c>
    </row>
    <row r="126" spans="1:256">
      <c r="B126" s="15"/>
      <c r="C126" s="263"/>
      <c r="D126" s="15"/>
      <c r="E126" s="15"/>
      <c r="F126" s="11"/>
    </row>
    <row r="127" spans="1:256" ht="25.5" customHeight="1">
      <c r="A127" s="4"/>
      <c r="B127" s="490" t="s">
        <v>847</v>
      </c>
      <c r="C127" s="616"/>
      <c r="D127" s="616"/>
      <c r="E127" s="617"/>
      <c r="F127" s="325">
        <v>3274</v>
      </c>
    </row>
    <row r="128" spans="1:256">
      <c r="F128" s="326"/>
    </row>
    <row r="129" spans="1:6" ht="26.25" customHeight="1">
      <c r="A129" s="4"/>
      <c r="B129" s="490" t="s">
        <v>848</v>
      </c>
      <c r="C129" s="616"/>
      <c r="D129" s="616"/>
      <c r="E129" s="617"/>
      <c r="F129" s="325">
        <v>288124</v>
      </c>
    </row>
    <row r="130" spans="1:6" ht="26.25" customHeight="1">
      <c r="A130" s="4"/>
      <c r="B130" s="6"/>
      <c r="C130" s="6"/>
      <c r="D130" s="6"/>
      <c r="E130" s="6"/>
      <c r="F130" s="274"/>
    </row>
    <row r="131" spans="1:6" ht="12.75" customHeight="1">
      <c r="A131" s="4" t="s">
        <v>255</v>
      </c>
      <c r="B131" s="456" t="s">
        <v>570</v>
      </c>
      <c r="C131" s="456"/>
      <c r="D131" s="456"/>
      <c r="E131" s="456"/>
      <c r="F131" s="456"/>
    </row>
    <row r="132" spans="1:6" ht="12.75" customHeight="1">
      <c r="A132" s="4"/>
      <c r="B132" s="15"/>
      <c r="C132" s="15"/>
      <c r="D132" s="15"/>
      <c r="E132" s="15"/>
      <c r="F132" s="15"/>
    </row>
    <row r="133" spans="1:6">
      <c r="A133" s="41"/>
      <c r="B133" s="651" t="s">
        <v>571</v>
      </c>
      <c r="C133" s="652"/>
      <c r="D133" s="652"/>
      <c r="E133" s="11"/>
    </row>
    <row r="134" spans="1:6">
      <c r="A134" s="41"/>
      <c r="B134" s="651" t="s">
        <v>120</v>
      </c>
      <c r="C134" s="652"/>
      <c r="D134" s="652"/>
      <c r="E134" s="11"/>
    </row>
    <row r="135" spans="1:6">
      <c r="A135" s="41"/>
      <c r="B135" s="672" t="s">
        <v>439</v>
      </c>
      <c r="C135" s="569"/>
      <c r="D135" s="569"/>
      <c r="E135" s="11"/>
    </row>
    <row r="136" spans="1:6">
      <c r="A136" s="41" t="s">
        <v>1113</v>
      </c>
      <c r="B136" s="672" t="s">
        <v>440</v>
      </c>
      <c r="C136" s="569"/>
      <c r="D136" s="569"/>
      <c r="E136" s="11"/>
    </row>
    <row r="137" spans="1:6">
      <c r="A137" s="41" t="s">
        <v>1113</v>
      </c>
      <c r="B137" s="585" t="s">
        <v>31</v>
      </c>
      <c r="C137" s="585"/>
      <c r="D137" s="585"/>
      <c r="E137" s="11"/>
    </row>
    <row r="138" spans="1:6">
      <c r="A138" s="4"/>
      <c r="B138" s="561"/>
      <c r="C138" s="561"/>
      <c r="D138" s="561"/>
      <c r="E138" s="7"/>
    </row>
    <row r="139" spans="1:6"/>
    <row r="140" spans="1:6" ht="15.75">
      <c r="B140" s="108" t="s">
        <v>117</v>
      </c>
    </row>
    <row r="141" spans="1:6" ht="12.75" customHeight="1">
      <c r="B141" s="108"/>
    </row>
    <row r="142" spans="1:6">
      <c r="A142" s="4" t="s">
        <v>256</v>
      </c>
      <c r="B142" s="456" t="s">
        <v>539</v>
      </c>
      <c r="C142" s="456"/>
      <c r="D142" s="456"/>
      <c r="E142" s="456"/>
      <c r="F142" s="456"/>
    </row>
    <row r="143" spans="1:6">
      <c r="A143" s="4"/>
      <c r="B143" s="15"/>
      <c r="C143" s="15"/>
      <c r="D143" s="15"/>
      <c r="E143" s="15"/>
      <c r="F143" s="15"/>
    </row>
    <row r="144" spans="1:6">
      <c r="A144" s="41" t="s">
        <v>1113</v>
      </c>
      <c r="B144" s="651" t="s">
        <v>118</v>
      </c>
      <c r="C144" s="652"/>
      <c r="D144" s="652"/>
      <c r="E144" s="11"/>
    </row>
    <row r="145" spans="1:6">
      <c r="A145" s="41"/>
      <c r="B145" s="651" t="s">
        <v>119</v>
      </c>
      <c r="C145" s="652"/>
      <c r="D145" s="652"/>
      <c r="E145" s="11"/>
    </row>
    <row r="146" spans="1:6">
      <c r="A146" s="41"/>
      <c r="B146" s="651" t="s">
        <v>120</v>
      </c>
      <c r="C146" s="652"/>
      <c r="D146" s="652"/>
      <c r="E146" s="11"/>
    </row>
    <row r="147" spans="1:6">
      <c r="A147" s="41" t="s">
        <v>1113</v>
      </c>
      <c r="B147" s="651" t="s">
        <v>121</v>
      </c>
      <c r="C147" s="652"/>
      <c r="D147" s="652"/>
      <c r="E147" s="11"/>
    </row>
    <row r="148" spans="1:6">
      <c r="A148" s="41"/>
      <c r="B148" s="672" t="s">
        <v>441</v>
      </c>
      <c r="C148" s="569"/>
      <c r="D148" s="569"/>
      <c r="E148" s="11"/>
    </row>
    <row r="149" spans="1:6">
      <c r="A149" s="41"/>
      <c r="B149" s="651" t="s">
        <v>122</v>
      </c>
      <c r="C149" s="652"/>
      <c r="D149" s="652"/>
      <c r="E149" s="11"/>
    </row>
    <row r="150" spans="1:6">
      <c r="A150" s="41" t="s">
        <v>1113</v>
      </c>
      <c r="B150" s="585" t="s">
        <v>31</v>
      </c>
      <c r="C150" s="585"/>
      <c r="D150" s="585"/>
      <c r="E150" s="11"/>
    </row>
    <row r="151" spans="1:6">
      <c r="A151" s="4"/>
      <c r="B151" s="561"/>
      <c r="C151" s="561"/>
      <c r="D151" s="561"/>
      <c r="E151" s="7"/>
    </row>
    <row r="152" spans="1:6"/>
    <row r="153" spans="1:6">
      <c r="A153" s="4" t="s">
        <v>257</v>
      </c>
      <c r="B153" s="578" t="s">
        <v>123</v>
      </c>
      <c r="C153" s="578"/>
      <c r="D153" s="578"/>
      <c r="E153" s="578"/>
      <c r="F153" s="578"/>
    </row>
    <row r="154" spans="1:6" ht="18.75" customHeight="1">
      <c r="A154" s="4"/>
      <c r="B154" s="327"/>
      <c r="C154" s="24" t="s">
        <v>124</v>
      </c>
      <c r="D154" s="396">
        <v>44621</v>
      </c>
      <c r="E154" s="243"/>
      <c r="F154" s="328"/>
    </row>
    <row r="155" spans="1:6" ht="22.5" customHeight="1">
      <c r="A155" s="4"/>
      <c r="B155" s="327"/>
      <c r="C155" s="24" t="s">
        <v>125</v>
      </c>
      <c r="D155" s="155"/>
      <c r="E155" s="243"/>
      <c r="F155" s="7"/>
    </row>
    <row r="156" spans="1:6" ht="11.25" customHeight="1">
      <c r="A156" s="4"/>
      <c r="B156" s="327"/>
      <c r="C156" s="24"/>
      <c r="D156" s="249"/>
      <c r="E156" s="243"/>
      <c r="F156" s="7"/>
    </row>
    <row r="157" spans="1:6" ht="12.75" customHeight="1">
      <c r="A157" s="183"/>
      <c r="B157" s="40" t="s">
        <v>1113</v>
      </c>
      <c r="C157" s="585" t="s">
        <v>896</v>
      </c>
      <c r="D157" s="16"/>
      <c r="E157" s="16"/>
      <c r="F157" s="7"/>
    </row>
    <row r="158" spans="1:6">
      <c r="B158" s="16"/>
      <c r="C158" s="585"/>
    </row>
    <row r="159" spans="1:6">
      <c r="B159" s="10"/>
      <c r="C159" s="10"/>
    </row>
    <row r="160" spans="1:6">
      <c r="A160" s="4" t="s">
        <v>258</v>
      </c>
      <c r="B160" s="456" t="s">
        <v>572</v>
      </c>
      <c r="C160" s="456"/>
      <c r="D160" s="456"/>
      <c r="E160" s="456"/>
      <c r="F160" s="456"/>
    </row>
    <row r="161" spans="1:6">
      <c r="A161" s="4"/>
      <c r="B161" s="15"/>
      <c r="C161" s="15"/>
      <c r="D161" s="15"/>
      <c r="E161" s="15"/>
      <c r="F161" s="15"/>
    </row>
    <row r="162" spans="1:6">
      <c r="A162" s="4"/>
      <c r="B162" s="22"/>
      <c r="C162" s="157" t="s">
        <v>849</v>
      </c>
      <c r="D162" s="249"/>
      <c r="E162" s="329"/>
      <c r="F162" s="328"/>
    </row>
    <row r="163" spans="1:6">
      <c r="A163" s="183"/>
      <c r="B163" s="22"/>
      <c r="C163" s="330"/>
      <c r="D163" s="249"/>
      <c r="E163" s="329"/>
      <c r="F163" s="328"/>
    </row>
    <row r="164" spans="1:6">
      <c r="A164" s="4"/>
      <c r="B164" s="576"/>
      <c r="C164" s="576"/>
      <c r="D164" s="331"/>
      <c r="E164" s="94"/>
      <c r="F164" s="328"/>
    </row>
    <row r="165" spans="1:6">
      <c r="A165" s="4"/>
      <c r="B165" s="332"/>
      <c r="C165" s="333" t="s">
        <v>850</v>
      </c>
      <c r="D165" s="25"/>
      <c r="E165" s="25"/>
      <c r="F165" s="328"/>
    </row>
    <row r="166" spans="1:6">
      <c r="A166" s="4"/>
      <c r="B166" s="41" t="s">
        <v>1113</v>
      </c>
      <c r="C166" s="215" t="s">
        <v>335</v>
      </c>
      <c r="D166" s="329"/>
    </row>
    <row r="167" spans="1:6">
      <c r="B167" s="41"/>
      <c r="C167" s="24" t="s">
        <v>336</v>
      </c>
    </row>
    <row r="168" spans="1:6">
      <c r="B168" s="7"/>
      <c r="C168" s="334" t="s">
        <v>851</v>
      </c>
    </row>
    <row r="169" spans="1:6">
      <c r="B169" s="7"/>
      <c r="C169" s="335"/>
    </row>
    <row r="170" spans="1:6"/>
    <row r="171" spans="1:6">
      <c r="A171" s="4" t="s">
        <v>259</v>
      </c>
      <c r="B171" s="578" t="s">
        <v>573</v>
      </c>
      <c r="C171" s="578"/>
    </row>
    <row r="172" spans="1:6">
      <c r="A172" s="4"/>
      <c r="B172" s="664" t="s">
        <v>574</v>
      </c>
      <c r="C172" s="664"/>
      <c r="D172" s="213">
        <v>44682</v>
      </c>
    </row>
    <row r="173" spans="1:6">
      <c r="A173" s="4"/>
      <c r="B173" s="664" t="s">
        <v>575</v>
      </c>
      <c r="C173" s="664"/>
      <c r="D173" s="336"/>
    </row>
    <row r="174" spans="1:6"/>
    <row r="175" spans="1:6" ht="15.75">
      <c r="B175" s="108" t="s">
        <v>64</v>
      </c>
    </row>
    <row r="176" spans="1:6" ht="20.25" customHeight="1">
      <c r="B176" s="337" t="s">
        <v>540</v>
      </c>
    </row>
    <row r="177" spans="1:5">
      <c r="A177" s="4" t="s">
        <v>260</v>
      </c>
      <c r="B177" s="650" t="s">
        <v>65</v>
      </c>
      <c r="C177" s="650"/>
    </row>
    <row r="178" spans="1:5">
      <c r="A178" s="4"/>
      <c r="B178" s="619"/>
      <c r="C178" s="619"/>
      <c r="D178" s="619"/>
    </row>
    <row r="179" spans="1:5">
      <c r="A179" s="41" t="s">
        <v>1113</v>
      </c>
      <c r="B179" s="651" t="s">
        <v>66</v>
      </c>
      <c r="C179" s="651"/>
      <c r="D179" s="652"/>
      <c r="E179" s="25"/>
    </row>
    <row r="180" spans="1:5">
      <c r="A180" s="41" t="s">
        <v>1113</v>
      </c>
      <c r="B180" s="651" t="s">
        <v>67</v>
      </c>
      <c r="C180" s="651"/>
      <c r="D180" s="651"/>
      <c r="E180" s="25"/>
    </row>
    <row r="181" spans="1:5">
      <c r="A181" s="41" t="s">
        <v>1113</v>
      </c>
      <c r="B181" s="651" t="s">
        <v>68</v>
      </c>
      <c r="C181" s="651"/>
      <c r="D181" s="651"/>
      <c r="E181" s="25"/>
    </row>
    <row r="182" spans="1:5">
      <c r="A182" s="41"/>
      <c r="B182" s="651" t="s">
        <v>69</v>
      </c>
      <c r="C182" s="651"/>
      <c r="D182" s="651"/>
      <c r="E182" s="25"/>
    </row>
    <row r="183" spans="1:5">
      <c r="A183" s="41"/>
      <c r="B183" s="651" t="s">
        <v>496</v>
      </c>
      <c r="C183" s="651"/>
      <c r="D183" s="651"/>
      <c r="E183" s="25"/>
    </row>
    <row r="184" spans="1:5">
      <c r="A184" s="41"/>
      <c r="B184" s="651" t="s">
        <v>497</v>
      </c>
      <c r="C184" s="651"/>
      <c r="D184" s="651"/>
      <c r="E184" s="25"/>
    </row>
    <row r="185" spans="1:5">
      <c r="A185" s="41"/>
      <c r="B185" s="651" t="s">
        <v>498</v>
      </c>
      <c r="C185" s="651"/>
      <c r="D185" s="651"/>
      <c r="E185" s="25"/>
    </row>
    <row r="186" spans="1:5">
      <c r="A186" s="41"/>
      <c r="B186" s="585" t="s">
        <v>31</v>
      </c>
      <c r="C186" s="585"/>
      <c r="D186" s="585"/>
      <c r="E186" s="7"/>
    </row>
    <row r="187" spans="1:5">
      <c r="A187" s="4"/>
      <c r="B187" s="561"/>
      <c r="C187" s="561"/>
      <c r="D187" s="561"/>
      <c r="E187" s="7"/>
    </row>
    <row r="188" spans="1:5"/>
    <row r="189" spans="1:5">
      <c r="A189" s="4" t="s">
        <v>261</v>
      </c>
      <c r="B189" s="577" t="s">
        <v>852</v>
      </c>
      <c r="C189" s="577"/>
    </row>
    <row r="190" spans="1:5">
      <c r="A190" s="4"/>
      <c r="B190" s="578"/>
      <c r="C190" s="578"/>
    </row>
    <row r="191" spans="1:5">
      <c r="A191" s="41" t="s">
        <v>1113</v>
      </c>
      <c r="B191" s="651" t="s">
        <v>499</v>
      </c>
      <c r="C191" s="651"/>
      <c r="D191" s="651"/>
      <c r="E191" s="25"/>
    </row>
    <row r="192" spans="1:5">
      <c r="A192" s="41" t="s">
        <v>1113</v>
      </c>
      <c r="B192" s="651" t="s">
        <v>500</v>
      </c>
      <c r="C192" s="651"/>
      <c r="D192" s="651"/>
      <c r="E192" s="25"/>
    </row>
    <row r="193" spans="1:6">
      <c r="A193" s="41" t="s">
        <v>1113</v>
      </c>
      <c r="B193" s="651" t="s">
        <v>501</v>
      </c>
      <c r="C193" s="651"/>
      <c r="D193" s="651"/>
      <c r="E193" s="25"/>
    </row>
    <row r="194" spans="1:6">
      <c r="A194" s="41" t="s">
        <v>1113</v>
      </c>
      <c r="B194" s="651" t="s">
        <v>502</v>
      </c>
      <c r="C194" s="651"/>
      <c r="D194" s="651"/>
      <c r="E194" s="25"/>
    </row>
    <row r="195" spans="1:6">
      <c r="A195" s="41" t="s">
        <v>1113</v>
      </c>
      <c r="B195" s="651" t="s">
        <v>298</v>
      </c>
      <c r="C195" s="651"/>
      <c r="D195" s="651"/>
      <c r="E195" s="25"/>
    </row>
    <row r="196" spans="1:6">
      <c r="A196" s="41"/>
      <c r="B196" s="651" t="s">
        <v>503</v>
      </c>
      <c r="C196" s="651"/>
      <c r="D196" s="651"/>
      <c r="E196" s="25"/>
    </row>
    <row r="197" spans="1:6">
      <c r="A197" s="41"/>
      <c r="B197" s="651" t="s">
        <v>504</v>
      </c>
      <c r="C197" s="651"/>
      <c r="D197" s="651"/>
      <c r="E197" s="25"/>
    </row>
    <row r="198" spans="1:6">
      <c r="A198" s="41"/>
      <c r="B198" s="585" t="s">
        <v>31</v>
      </c>
      <c r="C198" s="585"/>
      <c r="D198" s="585"/>
      <c r="E198" s="11"/>
    </row>
    <row r="199" spans="1:6">
      <c r="A199" s="4"/>
      <c r="B199" s="561"/>
      <c r="C199" s="561"/>
      <c r="D199" s="561"/>
      <c r="E199" s="7"/>
    </row>
    <row r="200" spans="1:6"/>
    <row r="201" spans="1:6">
      <c r="A201" s="4" t="s">
        <v>262</v>
      </c>
      <c r="B201" s="578" t="s">
        <v>853</v>
      </c>
      <c r="C201" s="578"/>
      <c r="D201" s="578"/>
      <c r="E201" s="578"/>
      <c r="F201" s="578"/>
    </row>
    <row r="202" spans="1:6">
      <c r="A202" s="4"/>
      <c r="B202" s="663"/>
      <c r="C202" s="663"/>
      <c r="D202" s="338" t="s">
        <v>505</v>
      </c>
      <c r="E202" s="338" t="s">
        <v>506</v>
      </c>
    </row>
    <row r="203" spans="1:6">
      <c r="A203" s="4"/>
      <c r="B203" s="649" t="s">
        <v>507</v>
      </c>
      <c r="C203" s="649"/>
      <c r="D203" s="41" t="s">
        <v>1113</v>
      </c>
      <c r="E203" s="41" t="s">
        <v>1113</v>
      </c>
    </row>
    <row r="204" spans="1:6">
      <c r="A204" s="4"/>
      <c r="B204" s="649" t="s">
        <v>508</v>
      </c>
      <c r="C204" s="649"/>
      <c r="D204" s="426" t="s">
        <v>1113</v>
      </c>
      <c r="E204" s="41"/>
    </row>
    <row r="205" spans="1:6">
      <c r="A205" s="4"/>
      <c r="B205" s="649" t="s">
        <v>509</v>
      </c>
      <c r="C205" s="649"/>
      <c r="D205" s="426" t="s">
        <v>1113</v>
      </c>
      <c r="E205" s="41"/>
    </row>
    <row r="206" spans="1:6">
      <c r="A206" s="4"/>
      <c r="B206" s="649" t="s">
        <v>510</v>
      </c>
      <c r="C206" s="649"/>
      <c r="D206" s="426" t="s">
        <v>1113</v>
      </c>
      <c r="E206" s="41"/>
    </row>
    <row r="207" spans="1:6">
      <c r="A207" s="4"/>
      <c r="B207" s="649" t="s">
        <v>511</v>
      </c>
      <c r="C207" s="649"/>
      <c r="D207" s="426" t="s">
        <v>1113</v>
      </c>
      <c r="E207" s="41"/>
    </row>
    <row r="208" spans="1:6">
      <c r="A208" s="4"/>
      <c r="B208" s="649" t="s">
        <v>512</v>
      </c>
      <c r="C208" s="649"/>
      <c r="D208" s="41"/>
      <c r="E208" s="339"/>
    </row>
    <row r="209" spans="1:5">
      <c r="A209" s="4"/>
      <c r="B209" s="649" t="s">
        <v>513</v>
      </c>
      <c r="C209" s="649"/>
      <c r="D209" s="41" t="s">
        <v>1113</v>
      </c>
      <c r="E209" s="41" t="s">
        <v>1113</v>
      </c>
    </row>
    <row r="210" spans="1:5">
      <c r="A210" s="4"/>
      <c r="B210" s="649" t="s">
        <v>610</v>
      </c>
      <c r="C210" s="649"/>
      <c r="D210" s="41"/>
      <c r="E210" s="41"/>
    </row>
    <row r="211" spans="1:5">
      <c r="A211" s="4"/>
      <c r="B211" s="649" t="s">
        <v>514</v>
      </c>
      <c r="C211" s="649"/>
      <c r="D211" s="41" t="s">
        <v>1113</v>
      </c>
      <c r="E211" s="41"/>
    </row>
    <row r="212" spans="1:5">
      <c r="A212" s="4"/>
      <c r="B212" s="649" t="s">
        <v>515</v>
      </c>
      <c r="C212" s="649"/>
      <c r="D212" s="41"/>
      <c r="E212" s="41"/>
    </row>
    <row r="213" spans="1:5">
      <c r="A213" s="4"/>
      <c r="B213" s="649" t="s">
        <v>516</v>
      </c>
      <c r="C213" s="649"/>
      <c r="D213" s="41"/>
      <c r="E213" s="41"/>
    </row>
    <row r="214" spans="1:5"/>
    <row r="215" spans="1:5" ht="50.25" customHeight="1">
      <c r="A215" s="13" t="s">
        <v>391</v>
      </c>
      <c r="B215" s="658" t="s">
        <v>854</v>
      </c>
      <c r="C215" s="658"/>
      <c r="D215" s="658"/>
      <c r="E215" s="658"/>
    </row>
    <row r="216" spans="1:5">
      <c r="B216" s="625"/>
      <c r="C216" s="625"/>
      <c r="D216" s="625"/>
      <c r="E216" s="625"/>
    </row>
    <row r="217" spans="1:5">
      <c r="B217" s="625"/>
      <c r="C217" s="625"/>
      <c r="D217" s="625"/>
      <c r="E217" s="625"/>
    </row>
    <row r="218" spans="1:5">
      <c r="B218" s="625"/>
      <c r="C218" s="625"/>
      <c r="D218" s="625"/>
      <c r="E218" s="625"/>
    </row>
    <row r="219" spans="1:5">
      <c r="B219" s="625"/>
      <c r="C219" s="625"/>
      <c r="D219" s="625"/>
      <c r="E219" s="625"/>
    </row>
    <row r="220" spans="1:5"/>
    <row r="221" spans="1:5">
      <c r="B221" s="647" t="s">
        <v>855</v>
      </c>
      <c r="C221" s="647"/>
      <c r="D221" s="647"/>
      <c r="E221" s="647"/>
    </row>
    <row r="222" spans="1:5">
      <c r="B222" s="224"/>
      <c r="C222" s="224"/>
      <c r="D222" s="224"/>
      <c r="E222" s="224"/>
    </row>
    <row r="223" spans="1:5">
      <c r="B223" s="41"/>
      <c r="C223" s="161" t="s">
        <v>335</v>
      </c>
    </row>
    <row r="224" spans="1:5">
      <c r="B224" s="173"/>
      <c r="C224" s="161" t="s">
        <v>336</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68" orientation="portrait" r:id="rId1"/>
  <headerFooter alignWithMargins="0">
    <oddHeader>&amp;L&amp;G&amp;RCommon Data Set 2021-2022</oddHeader>
    <oddFooter>&amp;LPrepared by the Stony Brook University Office of Institutional Research, Planning Effectiveness, January  06, 2022</oddFooter>
  </headerFooter>
  <rowBreaks count="4" manualBreakCount="4">
    <brk id="25" max="16383" man="1"/>
    <brk id="58" max="16383" man="1"/>
    <brk id="114" max="16383" man="1"/>
    <brk id="15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5"/>
  <sheetViews>
    <sheetView showGridLines="0" showRowColHeaders="0" showRuler="0" zoomScaleNormal="100" workbookViewId="0">
      <selection activeCell="B33" sqref="B33:K33"/>
    </sheetView>
  </sheetViews>
  <sheetFormatPr defaultColWidth="0" defaultRowHeight="12.75" zeroHeight="1"/>
  <cols>
    <col min="1" max="2" width="3.7109375" style="2" customWidth="1"/>
    <col min="3" max="3" width="10.7109375" style="2" customWidth="1"/>
    <col min="4" max="11" width="9" style="2" customWidth="1"/>
    <col min="12" max="12" width="9.28515625" style="2" customWidth="1"/>
    <col min="13" max="16384" width="0" style="2" hidden="1"/>
  </cols>
  <sheetData>
    <row r="1" spans="1:17" ht="18">
      <c r="A1" s="455" t="s">
        <v>95</v>
      </c>
      <c r="B1" s="455"/>
      <c r="C1" s="455"/>
      <c r="D1" s="455"/>
      <c r="E1" s="455"/>
      <c r="F1" s="455"/>
      <c r="G1" s="455"/>
      <c r="H1" s="455"/>
      <c r="I1" s="455"/>
      <c r="J1" s="455"/>
      <c r="K1" s="455"/>
    </row>
    <row r="2" spans="1:17"/>
    <row r="3" spans="1:17" ht="42" customHeight="1">
      <c r="A3" s="340" t="s">
        <v>867</v>
      </c>
      <c r="B3" s="710" t="s">
        <v>1070</v>
      </c>
      <c r="C3" s="711"/>
      <c r="D3" s="711"/>
      <c r="E3" s="711"/>
      <c r="F3" s="711"/>
      <c r="G3" s="711"/>
      <c r="H3" s="711"/>
      <c r="I3" s="711"/>
      <c r="J3" s="711"/>
      <c r="K3" s="711"/>
    </row>
    <row r="4" spans="1:17" ht="66" customHeight="1">
      <c r="B4" s="701" t="s">
        <v>525</v>
      </c>
      <c r="C4" s="702"/>
      <c r="D4" s="702"/>
      <c r="E4" s="702"/>
      <c r="F4" s="702"/>
      <c r="G4" s="702"/>
      <c r="H4" s="702"/>
      <c r="I4" s="702"/>
      <c r="J4" s="702"/>
      <c r="K4" s="703"/>
    </row>
    <row r="5" spans="1:17" s="341" customFormat="1">
      <c r="B5" s="342"/>
      <c r="C5" s="343"/>
      <c r="D5" s="344"/>
      <c r="E5" s="344"/>
      <c r="F5" s="344"/>
      <c r="G5" s="344"/>
      <c r="H5" s="344"/>
      <c r="I5" s="345"/>
      <c r="J5" s="342" t="s">
        <v>560</v>
      </c>
      <c r="K5" s="342" t="s">
        <v>561</v>
      </c>
    </row>
    <row r="6" spans="1:17" s="346" customFormat="1" ht="55.5" customHeight="1">
      <c r="B6" s="347" t="s">
        <v>663</v>
      </c>
      <c r="C6" s="708" t="s">
        <v>856</v>
      </c>
      <c r="D6" s="708"/>
      <c r="E6" s="708"/>
      <c r="F6" s="708"/>
      <c r="G6" s="708"/>
      <c r="H6" s="708"/>
      <c r="I6" s="708"/>
      <c r="J6" s="348" t="s">
        <v>562</v>
      </c>
      <c r="K6" s="348" t="s">
        <v>563</v>
      </c>
    </row>
    <row r="7" spans="1:17" s="346" customFormat="1" ht="46.5" customHeight="1">
      <c r="B7" s="347" t="s">
        <v>664</v>
      </c>
      <c r="C7" s="708" t="s">
        <v>857</v>
      </c>
      <c r="D7" s="708"/>
      <c r="E7" s="708"/>
      <c r="F7" s="708"/>
      <c r="G7" s="708"/>
      <c r="H7" s="708"/>
      <c r="I7" s="708"/>
      <c r="J7" s="348" t="s">
        <v>562</v>
      </c>
      <c r="K7" s="348" t="s">
        <v>310</v>
      </c>
    </row>
    <row r="8" spans="1:17" s="346" customFormat="1" ht="24.75" customHeight="1">
      <c r="B8" s="347" t="s">
        <v>665</v>
      </c>
      <c r="C8" s="709" t="s">
        <v>858</v>
      </c>
      <c r="D8" s="709"/>
      <c r="E8" s="709"/>
      <c r="F8" s="709"/>
      <c r="G8" s="709"/>
      <c r="H8" s="709"/>
      <c r="I8" s="709"/>
      <c r="J8" s="348" t="s">
        <v>562</v>
      </c>
      <c r="K8" s="348" t="s">
        <v>564</v>
      </c>
    </row>
    <row r="9" spans="1:17" s="346" customFormat="1" ht="25.5" customHeight="1">
      <c r="B9" s="347" t="s">
        <v>666</v>
      </c>
      <c r="C9" s="709" t="s">
        <v>859</v>
      </c>
      <c r="D9" s="709"/>
      <c r="E9" s="709"/>
      <c r="F9" s="709"/>
      <c r="G9" s="709"/>
      <c r="H9" s="709"/>
      <c r="I9" s="709"/>
      <c r="J9" s="348" t="s">
        <v>562</v>
      </c>
      <c r="K9" s="348" t="s">
        <v>562</v>
      </c>
    </row>
    <row r="10" spans="1:17" s="346" customFormat="1">
      <c r="B10" s="347" t="s">
        <v>667</v>
      </c>
      <c r="C10" s="709" t="s">
        <v>860</v>
      </c>
      <c r="D10" s="709"/>
      <c r="E10" s="709"/>
      <c r="F10" s="709"/>
      <c r="G10" s="709"/>
      <c r="H10" s="709"/>
      <c r="I10" s="709"/>
      <c r="J10" s="348" t="s">
        <v>564</v>
      </c>
      <c r="K10" s="348" t="s">
        <v>562</v>
      </c>
    </row>
    <row r="11" spans="1:17" s="346" customFormat="1">
      <c r="B11" s="347" t="s">
        <v>668</v>
      </c>
      <c r="C11" s="709" t="s">
        <v>861</v>
      </c>
      <c r="D11" s="709"/>
      <c r="E11" s="709"/>
      <c r="F11" s="709"/>
      <c r="G11" s="709"/>
      <c r="H11" s="709"/>
      <c r="I11" s="709"/>
      <c r="J11" s="348" t="s">
        <v>562</v>
      </c>
      <c r="K11" s="348" t="s">
        <v>562</v>
      </c>
    </row>
    <row r="12" spans="1:17" s="346" customFormat="1">
      <c r="B12" s="347" t="s">
        <v>669</v>
      </c>
      <c r="C12" s="709" t="s">
        <v>862</v>
      </c>
      <c r="D12" s="709"/>
      <c r="E12" s="709"/>
      <c r="F12" s="709"/>
      <c r="G12" s="709"/>
      <c r="H12" s="709"/>
      <c r="I12" s="709"/>
      <c r="J12" s="348" t="s">
        <v>562</v>
      </c>
      <c r="K12" s="348" t="s">
        <v>564</v>
      </c>
    </row>
    <row r="13" spans="1:17" ht="12.75" customHeight="1">
      <c r="B13" s="349"/>
      <c r="C13" s="349"/>
      <c r="D13" s="349"/>
      <c r="E13" s="349"/>
      <c r="F13" s="349"/>
      <c r="G13" s="349"/>
      <c r="H13" s="349"/>
      <c r="I13" s="349"/>
      <c r="J13" s="349"/>
      <c r="K13" s="349"/>
      <c r="Q13" s="350"/>
    </row>
    <row r="14" spans="1:17" s="202" customFormat="1" ht="31.5" customHeight="1">
      <c r="B14" s="704" t="s">
        <v>897</v>
      </c>
      <c r="C14" s="705"/>
      <c r="D14" s="705"/>
      <c r="E14" s="705"/>
      <c r="F14" s="705"/>
      <c r="G14" s="705"/>
      <c r="H14" s="705"/>
      <c r="I14" s="705"/>
      <c r="J14" s="705"/>
      <c r="K14" s="705"/>
    </row>
    <row r="15" spans="1:17" s="202" customFormat="1" ht="55.5" customHeight="1">
      <c r="B15" s="704" t="s">
        <v>898</v>
      </c>
      <c r="C15" s="705"/>
      <c r="D15" s="705"/>
      <c r="E15" s="705"/>
      <c r="F15" s="705"/>
      <c r="G15" s="705"/>
      <c r="H15" s="705"/>
      <c r="I15" s="705"/>
      <c r="J15" s="705"/>
      <c r="K15" s="705"/>
    </row>
    <row r="16" spans="1:17" ht="32.25" customHeight="1">
      <c r="B16" s="704" t="s">
        <v>899</v>
      </c>
      <c r="C16" s="704"/>
      <c r="D16" s="704"/>
      <c r="E16" s="704"/>
      <c r="F16" s="704"/>
      <c r="G16" s="704"/>
      <c r="H16" s="704"/>
      <c r="I16" s="704"/>
      <c r="J16" s="704"/>
      <c r="K16" s="704"/>
    </row>
    <row r="17" spans="1:11" ht="67.5" customHeight="1">
      <c r="B17" s="704" t="s">
        <v>900</v>
      </c>
      <c r="C17" s="705"/>
      <c r="D17" s="705"/>
      <c r="E17" s="705"/>
      <c r="F17" s="705"/>
      <c r="G17" s="705"/>
      <c r="H17" s="705"/>
      <c r="I17" s="705"/>
      <c r="J17" s="705"/>
      <c r="K17" s="705"/>
    </row>
    <row r="18" spans="1:11" ht="26.25" customHeight="1">
      <c r="B18" s="706" t="s">
        <v>901</v>
      </c>
      <c r="C18" s="707"/>
      <c r="D18" s="707"/>
      <c r="E18" s="707"/>
      <c r="F18" s="707"/>
      <c r="G18" s="707"/>
      <c r="H18" s="707"/>
      <c r="I18" s="707"/>
      <c r="J18" s="707"/>
      <c r="K18" s="707"/>
    </row>
    <row r="19" spans="1:11">
      <c r="C19" s="123"/>
      <c r="D19" s="123"/>
      <c r="E19" s="123"/>
      <c r="F19" s="123"/>
      <c r="G19" s="123"/>
      <c r="H19" s="123"/>
      <c r="I19" s="123"/>
      <c r="J19" s="123"/>
      <c r="K19" s="123"/>
    </row>
    <row r="20" spans="1:11">
      <c r="A20" s="26" t="s">
        <v>867</v>
      </c>
      <c r="B20" s="673"/>
      <c r="C20" s="674"/>
      <c r="D20" s="674"/>
      <c r="E20" s="674"/>
      <c r="F20" s="674"/>
      <c r="G20" s="674"/>
      <c r="H20" s="675"/>
      <c r="I20" s="338" t="s">
        <v>96</v>
      </c>
      <c r="J20" s="338" t="s">
        <v>97</v>
      </c>
      <c r="K20" s="338" t="s">
        <v>184</v>
      </c>
    </row>
    <row r="21" spans="1:11">
      <c r="A21" s="26"/>
      <c r="B21" s="351" t="s">
        <v>663</v>
      </c>
      <c r="C21" s="459" t="s">
        <v>98</v>
      </c>
      <c r="D21" s="459"/>
      <c r="E21" s="459"/>
      <c r="F21" s="459"/>
      <c r="G21" s="459"/>
      <c r="H21" s="460"/>
      <c r="I21" s="41">
        <v>1072</v>
      </c>
      <c r="J21" s="41">
        <v>545</v>
      </c>
      <c r="K21" s="41">
        <f>I21+J21</f>
        <v>1617</v>
      </c>
    </row>
    <row r="22" spans="1:11">
      <c r="A22" s="26"/>
      <c r="B22" s="351" t="s">
        <v>664</v>
      </c>
      <c r="C22" s="459" t="s">
        <v>99</v>
      </c>
      <c r="D22" s="459"/>
      <c r="E22" s="459"/>
      <c r="F22" s="459"/>
      <c r="G22" s="459"/>
      <c r="H22" s="460"/>
      <c r="I22" s="41">
        <v>259</v>
      </c>
      <c r="J22" s="41">
        <v>105</v>
      </c>
      <c r="K22" s="427">
        <f t="shared" ref="K22:K30" si="0">I22+J22</f>
        <v>364</v>
      </c>
    </row>
    <row r="23" spans="1:11">
      <c r="A23" s="26"/>
      <c r="B23" s="351" t="s">
        <v>665</v>
      </c>
      <c r="C23" s="459" t="s">
        <v>100</v>
      </c>
      <c r="D23" s="459"/>
      <c r="E23" s="459"/>
      <c r="F23" s="459"/>
      <c r="G23" s="459"/>
      <c r="H23" s="460"/>
      <c r="I23" s="41">
        <v>408</v>
      </c>
      <c r="J23" s="41">
        <v>268</v>
      </c>
      <c r="K23" s="427">
        <f t="shared" si="0"/>
        <v>676</v>
      </c>
    </row>
    <row r="24" spans="1:11">
      <c r="A24" s="26"/>
      <c r="B24" s="351" t="s">
        <v>666</v>
      </c>
      <c r="C24" s="459" t="s">
        <v>101</v>
      </c>
      <c r="D24" s="459"/>
      <c r="E24" s="459"/>
      <c r="F24" s="459"/>
      <c r="G24" s="459"/>
      <c r="H24" s="460"/>
      <c r="I24" s="41">
        <v>664</v>
      </c>
      <c r="J24" s="41">
        <v>277</v>
      </c>
      <c r="K24" s="427">
        <f t="shared" si="0"/>
        <v>941</v>
      </c>
    </row>
    <row r="25" spans="1:11" ht="14.25" customHeight="1">
      <c r="A25" s="26"/>
      <c r="B25" s="351" t="s">
        <v>667</v>
      </c>
      <c r="C25" s="459" t="s">
        <v>102</v>
      </c>
      <c r="D25" s="459"/>
      <c r="E25" s="459"/>
      <c r="F25" s="459"/>
      <c r="G25" s="459"/>
      <c r="H25" s="460"/>
      <c r="I25" s="41">
        <v>59</v>
      </c>
      <c r="J25" s="41">
        <v>8</v>
      </c>
      <c r="K25" s="427">
        <f t="shared" si="0"/>
        <v>67</v>
      </c>
    </row>
    <row r="26" spans="1:11" ht="12" customHeight="1">
      <c r="A26" s="26"/>
      <c r="B26" s="351" t="s">
        <v>668</v>
      </c>
      <c r="C26" s="723" t="s">
        <v>87</v>
      </c>
      <c r="D26" s="723"/>
      <c r="E26" s="723"/>
      <c r="F26" s="723"/>
      <c r="G26" s="723"/>
      <c r="H26" s="499"/>
      <c r="I26" s="41">
        <v>978</v>
      </c>
      <c r="J26" s="41">
        <v>286</v>
      </c>
      <c r="K26" s="427">
        <f t="shared" si="0"/>
        <v>1264</v>
      </c>
    </row>
    <row r="27" spans="1:11" ht="26.25" customHeight="1">
      <c r="A27" s="26"/>
      <c r="B27" s="351" t="s">
        <v>669</v>
      </c>
      <c r="C27" s="459" t="s">
        <v>863</v>
      </c>
      <c r="D27" s="459"/>
      <c r="E27" s="459"/>
      <c r="F27" s="459"/>
      <c r="G27" s="459"/>
      <c r="H27" s="460"/>
      <c r="I27" s="41">
        <v>84</v>
      </c>
      <c r="J27" s="41">
        <v>208</v>
      </c>
      <c r="K27" s="427">
        <f t="shared" si="0"/>
        <v>292</v>
      </c>
    </row>
    <row r="28" spans="1:11">
      <c r="A28" s="26"/>
      <c r="B28" s="351" t="s">
        <v>670</v>
      </c>
      <c r="C28" s="459" t="s">
        <v>864</v>
      </c>
      <c r="D28" s="459"/>
      <c r="E28" s="459"/>
      <c r="F28" s="459"/>
      <c r="G28" s="459"/>
      <c r="H28" s="460"/>
      <c r="I28" s="41">
        <v>8</v>
      </c>
      <c r="J28" s="41">
        <v>43</v>
      </c>
      <c r="K28" s="427">
        <f t="shared" si="0"/>
        <v>51</v>
      </c>
    </row>
    <row r="29" spans="1:11" ht="25.5" customHeight="1">
      <c r="A29" s="26"/>
      <c r="B29" s="351" t="s">
        <v>813</v>
      </c>
      <c r="C29" s="459" t="s">
        <v>866</v>
      </c>
      <c r="D29" s="459"/>
      <c r="E29" s="459"/>
      <c r="F29" s="459"/>
      <c r="G29" s="459"/>
      <c r="H29" s="460"/>
      <c r="I29" s="41">
        <v>2</v>
      </c>
      <c r="J29" s="41">
        <v>8</v>
      </c>
      <c r="K29" s="427">
        <f t="shared" si="0"/>
        <v>10</v>
      </c>
    </row>
    <row r="30" spans="1:11" ht="25.5" customHeight="1">
      <c r="A30" s="26"/>
      <c r="B30" s="351" t="s">
        <v>814</v>
      </c>
      <c r="C30" s="499" t="s">
        <v>865</v>
      </c>
      <c r="D30" s="639"/>
      <c r="E30" s="639"/>
      <c r="F30" s="639"/>
      <c r="G30" s="639"/>
      <c r="H30" s="639"/>
      <c r="I30" s="427">
        <v>83</v>
      </c>
      <c r="J30" s="427">
        <v>187</v>
      </c>
      <c r="K30" s="427">
        <f t="shared" si="0"/>
        <v>270</v>
      </c>
    </row>
    <row r="31" spans="1:11" ht="10.5" customHeight="1"/>
    <row r="32" spans="1:11">
      <c r="A32" s="26" t="s">
        <v>868</v>
      </c>
      <c r="B32" s="577" t="s">
        <v>113</v>
      </c>
      <c r="C32" s="578"/>
      <c r="D32" s="578"/>
      <c r="E32" s="578"/>
      <c r="F32" s="578"/>
      <c r="G32" s="578"/>
      <c r="H32" s="578"/>
      <c r="I32" s="578"/>
      <c r="J32" s="578"/>
      <c r="K32" s="578"/>
    </row>
    <row r="33" spans="1:11" ht="54.75" customHeight="1">
      <c r="B33" s="456" t="s">
        <v>1071</v>
      </c>
      <c r="C33" s="456"/>
      <c r="D33" s="456"/>
      <c r="E33" s="456"/>
      <c r="F33" s="456"/>
      <c r="G33" s="456"/>
      <c r="H33" s="456"/>
      <c r="I33" s="456"/>
      <c r="J33" s="456"/>
      <c r="K33" s="456"/>
    </row>
    <row r="34" spans="1:11" ht="12.75" customHeight="1">
      <c r="B34" s="712" t="s">
        <v>902</v>
      </c>
      <c r="C34" s="712"/>
      <c r="D34" s="712"/>
      <c r="E34" s="712"/>
      <c r="F34" s="712"/>
      <c r="G34" s="712"/>
      <c r="H34" s="712"/>
      <c r="I34" s="712"/>
      <c r="J34" s="712"/>
      <c r="K34" s="712"/>
    </row>
    <row r="35" spans="1:11" ht="11.25" customHeight="1">
      <c r="B35" s="15"/>
      <c r="C35" s="15"/>
      <c r="D35" s="15"/>
      <c r="E35" s="15"/>
      <c r="F35" s="15"/>
      <c r="G35" s="15"/>
      <c r="H35" s="15"/>
      <c r="I35" s="15"/>
      <c r="J35" s="15"/>
      <c r="K35" s="15"/>
    </row>
    <row r="36" spans="1:11" s="337" customFormat="1">
      <c r="A36" s="340"/>
      <c r="B36" s="720" t="s">
        <v>1109</v>
      </c>
      <c r="C36" s="720"/>
      <c r="D36" s="720"/>
      <c r="E36" s="720"/>
      <c r="F36" s="720"/>
      <c r="G36" s="258">
        <f>J36/J37</f>
        <v>19.275789473684213</v>
      </c>
      <c r="H36" s="352" t="s">
        <v>126</v>
      </c>
      <c r="I36" s="353" t="s">
        <v>565</v>
      </c>
      <c r="J36" s="429">
        <v>21364</v>
      </c>
      <c r="K36" s="353" t="s">
        <v>566</v>
      </c>
    </row>
    <row r="37" spans="1:11" s="337" customFormat="1">
      <c r="I37" s="354" t="s">
        <v>567</v>
      </c>
      <c r="J37" s="429">
        <f>989+358/3</f>
        <v>1108.3333333333333</v>
      </c>
      <c r="K37" s="353" t="s">
        <v>127</v>
      </c>
    </row>
    <row r="38" spans="1:11" s="428" customFormat="1">
      <c r="I38" s="354"/>
      <c r="J38" s="446"/>
      <c r="K38" s="353"/>
    </row>
    <row r="39" spans="1:11" ht="16.5" customHeight="1">
      <c r="A39" s="340" t="s">
        <v>872</v>
      </c>
      <c r="B39" s="577" t="s">
        <v>103</v>
      </c>
      <c r="C39" s="578"/>
      <c r="D39" s="578"/>
      <c r="E39" s="578"/>
      <c r="F39" s="578"/>
      <c r="G39" s="578"/>
      <c r="H39" s="578"/>
      <c r="I39" s="578"/>
      <c r="J39" s="578"/>
      <c r="K39" s="578"/>
    </row>
    <row r="40" spans="1:11" ht="27" customHeight="1">
      <c r="A40" s="26"/>
      <c r="B40" s="456" t="s">
        <v>1072</v>
      </c>
      <c r="C40" s="456"/>
      <c r="D40" s="456"/>
      <c r="E40" s="456"/>
      <c r="F40" s="456"/>
      <c r="G40" s="456"/>
      <c r="H40" s="456"/>
      <c r="I40" s="456"/>
      <c r="J40" s="456"/>
      <c r="K40" s="456"/>
    </row>
    <row r="41" spans="1:11" ht="27" customHeight="1">
      <c r="A41" s="26"/>
      <c r="B41" s="454" t="s">
        <v>869</v>
      </c>
      <c r="C41" s="456"/>
      <c r="D41" s="456"/>
      <c r="E41" s="456"/>
      <c r="F41" s="456"/>
      <c r="G41" s="456"/>
      <c r="H41" s="456"/>
      <c r="I41" s="456"/>
      <c r="J41" s="456"/>
      <c r="K41" s="456"/>
    </row>
    <row r="42" spans="1:11" ht="111.75" customHeight="1">
      <c r="A42" s="26"/>
      <c r="B42" s="713" t="s">
        <v>870</v>
      </c>
      <c r="C42" s="456"/>
      <c r="D42" s="456"/>
      <c r="E42" s="456"/>
      <c r="F42" s="456"/>
      <c r="G42" s="456"/>
      <c r="H42" s="456"/>
      <c r="I42" s="456"/>
      <c r="J42" s="456"/>
      <c r="K42" s="456"/>
    </row>
    <row r="43" spans="1:11" ht="90" customHeight="1">
      <c r="A43" s="26"/>
      <c r="B43" s="713" t="s">
        <v>871</v>
      </c>
      <c r="C43" s="456"/>
      <c r="D43" s="456"/>
      <c r="E43" s="456"/>
      <c r="F43" s="456"/>
      <c r="G43" s="456"/>
      <c r="H43" s="456"/>
      <c r="I43" s="456"/>
      <c r="J43" s="456"/>
      <c r="K43" s="456"/>
    </row>
    <row r="44" spans="1:11" ht="54" customHeight="1">
      <c r="A44" s="26"/>
      <c r="B44" s="456" t="s">
        <v>1107</v>
      </c>
      <c r="C44" s="456"/>
      <c r="D44" s="456"/>
      <c r="E44" s="456"/>
      <c r="F44" s="456"/>
      <c r="G44" s="456"/>
      <c r="H44" s="456"/>
      <c r="I44" s="456"/>
      <c r="J44" s="456"/>
      <c r="K44" s="456"/>
    </row>
    <row r="45" spans="1:11">
      <c r="A45" s="26"/>
      <c r="B45" s="355"/>
      <c r="C45" s="355"/>
      <c r="D45" s="355"/>
      <c r="E45" s="355"/>
      <c r="F45" s="355"/>
      <c r="G45" s="355"/>
      <c r="H45" s="355"/>
      <c r="I45" s="355"/>
      <c r="J45" s="355"/>
      <c r="K45" s="355"/>
    </row>
    <row r="46" spans="1:11">
      <c r="A46" s="26"/>
      <c r="B46" s="721" t="s">
        <v>289</v>
      </c>
      <c r="C46" s="722"/>
      <c r="D46" s="722"/>
      <c r="E46" s="722"/>
      <c r="F46" s="722"/>
      <c r="G46" s="722"/>
      <c r="H46" s="722"/>
      <c r="I46" s="722"/>
      <c r="J46" s="722"/>
      <c r="K46" s="722"/>
    </row>
    <row r="47" spans="1:11"/>
    <row r="48" spans="1:11">
      <c r="A48" s="26"/>
      <c r="B48" s="719" t="s">
        <v>290</v>
      </c>
      <c r="C48" s="719"/>
      <c r="D48" s="719"/>
      <c r="E48" s="719"/>
      <c r="F48" s="719"/>
      <c r="G48" s="719"/>
      <c r="H48" s="719"/>
      <c r="I48" s="719"/>
      <c r="J48" s="719"/>
      <c r="K48" s="719"/>
    </row>
    <row r="49" spans="1:11" ht="12.75" customHeight="1">
      <c r="A49" s="26"/>
      <c r="B49" s="716"/>
      <c r="C49" s="717"/>
      <c r="D49" s="356" t="s">
        <v>105</v>
      </c>
      <c r="E49" s="356" t="s">
        <v>106</v>
      </c>
      <c r="F49" s="356" t="s">
        <v>107</v>
      </c>
      <c r="G49" s="356" t="s">
        <v>108</v>
      </c>
      <c r="H49" s="356" t="s">
        <v>109</v>
      </c>
      <c r="I49" s="356" t="s">
        <v>110</v>
      </c>
      <c r="J49" s="356" t="s">
        <v>111</v>
      </c>
      <c r="K49" s="356" t="s">
        <v>184</v>
      </c>
    </row>
    <row r="50" spans="1:11" ht="26.25" customHeight="1">
      <c r="A50" s="26"/>
      <c r="B50" s="714" t="s">
        <v>104</v>
      </c>
      <c r="C50" s="715"/>
      <c r="D50" s="41">
        <v>197</v>
      </c>
      <c r="E50" s="41">
        <v>513</v>
      </c>
      <c r="F50" s="41">
        <v>450</v>
      </c>
      <c r="G50" s="41">
        <v>174</v>
      </c>
      <c r="H50" s="41">
        <v>93</v>
      </c>
      <c r="I50" s="41">
        <v>241</v>
      </c>
      <c r="J50" s="41">
        <v>188</v>
      </c>
      <c r="K50" s="41">
        <f>SUM(D50:J50)</f>
        <v>1856</v>
      </c>
    </row>
    <row r="51" spans="1:11">
      <c r="B51" s="718"/>
      <c r="C51" s="718"/>
    </row>
    <row r="52" spans="1:11" ht="12.75" customHeight="1">
      <c r="A52" s="26"/>
      <c r="B52" s="716"/>
      <c r="C52" s="717"/>
      <c r="D52" s="356" t="s">
        <v>105</v>
      </c>
      <c r="E52" s="356" t="s">
        <v>106</v>
      </c>
      <c r="F52" s="356" t="s">
        <v>107</v>
      </c>
      <c r="G52" s="356" t="s">
        <v>108</v>
      </c>
      <c r="H52" s="356" t="s">
        <v>109</v>
      </c>
      <c r="I52" s="356" t="s">
        <v>110</v>
      </c>
      <c r="J52" s="356" t="s">
        <v>111</v>
      </c>
      <c r="K52" s="356" t="s">
        <v>184</v>
      </c>
    </row>
    <row r="53" spans="1:11" ht="26.25" customHeight="1">
      <c r="A53" s="26"/>
      <c r="B53" s="716" t="s">
        <v>112</v>
      </c>
      <c r="C53" s="717"/>
      <c r="D53" s="41">
        <v>45</v>
      </c>
      <c r="E53" s="41">
        <v>161</v>
      </c>
      <c r="F53" s="41">
        <v>273</v>
      </c>
      <c r="G53" s="41">
        <v>261</v>
      </c>
      <c r="H53" s="41">
        <v>10</v>
      </c>
      <c r="I53" s="41">
        <v>20</v>
      </c>
      <c r="J53" s="41">
        <v>9</v>
      </c>
      <c r="K53" s="41">
        <f>SUM(D53:J53)</f>
        <v>779</v>
      </c>
    </row>
    <row r="54" spans="1:11"/>
    <row r="55" spans="1:11"/>
  </sheetData>
  <mergeCells count="43">
    <mergeCell ref="C8:I8"/>
    <mergeCell ref="B48:K48"/>
    <mergeCell ref="C25:H25"/>
    <mergeCell ref="C22:H22"/>
    <mergeCell ref="C23:H23"/>
    <mergeCell ref="C24:H24"/>
    <mergeCell ref="B32:K32"/>
    <mergeCell ref="B33:K33"/>
    <mergeCell ref="B36:F36"/>
    <mergeCell ref="B39:K39"/>
    <mergeCell ref="B46:K46"/>
    <mergeCell ref="C26:H26"/>
    <mergeCell ref="C27:H27"/>
    <mergeCell ref="C28:H28"/>
    <mergeCell ref="C29:H29"/>
    <mergeCell ref="C30:H30"/>
    <mergeCell ref="B53:C53"/>
    <mergeCell ref="B52:C52"/>
    <mergeCell ref="B44:K44"/>
    <mergeCell ref="B43:K43"/>
    <mergeCell ref="B40:K40"/>
    <mergeCell ref="B41:K41"/>
    <mergeCell ref="B34:K34"/>
    <mergeCell ref="B42:K42"/>
    <mergeCell ref="B50:C50"/>
    <mergeCell ref="B49:C49"/>
    <mergeCell ref="B51:C51"/>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68" orientation="portrait" r:id="rId1"/>
  <headerFooter alignWithMargins="0">
    <oddHeader>&amp;L&amp;G&amp;RCommon Data Set 2021-2022</oddHeader>
    <oddFooter>&amp;LPrepared by the Stony Brook University Office of Institutional Research, Planning Effectiveness, May 19, 2022</oddFooter>
  </headerFooter>
  <rowBreaks count="1" manualBreakCount="1">
    <brk id="37"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zoomScaleNormal="100" workbookViewId="0">
      <selection activeCell="B13" sqref="B13"/>
    </sheetView>
  </sheetViews>
  <sheetFormatPr defaultColWidth="0" defaultRowHeight="12.75" zeroHeight="1"/>
  <cols>
    <col min="1" max="1" width="3.7109375" style="3" customWidth="1"/>
    <col min="2" max="2" width="42" style="2" customWidth="1"/>
    <col min="3" max="3" width="20.28515625" style="2" customWidth="1"/>
    <col min="4" max="5" width="15.42578125" style="2" customWidth="1"/>
    <col min="6" max="6" width="19.7109375" style="2" bestFit="1" customWidth="1"/>
    <col min="7" max="7" width="0.7109375" style="2" customWidth="1"/>
    <col min="8" max="16384" width="0" style="2" hidden="1"/>
  </cols>
  <sheetData>
    <row r="1" spans="1:6" ht="18">
      <c r="A1" s="724" t="s">
        <v>873</v>
      </c>
      <c r="B1" s="724"/>
      <c r="C1" s="724"/>
      <c r="D1" s="724"/>
      <c r="E1" s="724"/>
      <c r="F1" s="724"/>
    </row>
    <row r="2" spans="1:6"/>
    <row r="3" spans="1:6">
      <c r="A3" s="252" t="s">
        <v>379</v>
      </c>
      <c r="B3" s="340" t="s">
        <v>1073</v>
      </c>
    </row>
    <row r="4" spans="1:6" s="337" customFormat="1" ht="72" customHeight="1">
      <c r="A4" s="245"/>
      <c r="B4" s="644" t="s">
        <v>309</v>
      </c>
      <c r="C4" s="644"/>
      <c r="D4" s="644"/>
      <c r="E4" s="644"/>
      <c r="F4" s="644"/>
    </row>
    <row r="5" spans="1:6" ht="39" customHeight="1" thickBot="1">
      <c r="A5" s="252"/>
      <c r="B5" s="176" t="s">
        <v>380</v>
      </c>
      <c r="C5" s="176" t="s">
        <v>381</v>
      </c>
      <c r="D5" s="176" t="s">
        <v>152</v>
      </c>
      <c r="E5" s="176" t="s">
        <v>382</v>
      </c>
      <c r="F5" s="388" t="s">
        <v>1108</v>
      </c>
    </row>
    <row r="6" spans="1:6" ht="18" customHeight="1" thickBot="1">
      <c r="A6" s="252"/>
      <c r="B6" s="357" t="s">
        <v>383</v>
      </c>
      <c r="C6" s="358"/>
      <c r="D6" s="358"/>
      <c r="E6" s="419"/>
      <c r="F6" s="359" t="s">
        <v>903</v>
      </c>
    </row>
    <row r="7" spans="1:6" ht="18" customHeight="1" thickBot="1">
      <c r="A7" s="252"/>
      <c r="B7" s="360" t="s">
        <v>613</v>
      </c>
      <c r="C7" s="361"/>
      <c r="D7" s="361"/>
      <c r="E7" s="420">
        <v>0.5</v>
      </c>
      <c r="F7" s="362" t="s">
        <v>904</v>
      </c>
    </row>
    <row r="8" spans="1:6" ht="18" customHeight="1" thickBot="1">
      <c r="A8" s="252"/>
      <c r="B8" s="363" t="s">
        <v>384</v>
      </c>
      <c r="C8" s="361"/>
      <c r="D8" s="361"/>
      <c r="E8" s="420">
        <v>0.2</v>
      </c>
      <c r="F8" s="362" t="s">
        <v>905</v>
      </c>
    </row>
    <row r="9" spans="1:6" ht="18" customHeight="1" thickBot="1">
      <c r="A9" s="252"/>
      <c r="B9" s="360" t="s">
        <v>614</v>
      </c>
      <c r="C9" s="364"/>
      <c r="D9" s="364"/>
      <c r="E9" s="367">
        <v>0.8</v>
      </c>
      <c r="F9" s="365" t="s">
        <v>906</v>
      </c>
    </row>
    <row r="10" spans="1:6" ht="18" customHeight="1" thickBot="1">
      <c r="A10" s="252"/>
      <c r="B10" s="366" t="s">
        <v>487</v>
      </c>
      <c r="C10" s="364"/>
      <c r="D10" s="364"/>
      <c r="E10" s="367">
        <v>1.1000000000000001</v>
      </c>
      <c r="F10" s="365" t="s">
        <v>907</v>
      </c>
    </row>
    <row r="11" spans="1:6" ht="18" customHeight="1" thickBot="1">
      <c r="A11" s="252"/>
      <c r="B11" s="366" t="s">
        <v>442</v>
      </c>
      <c r="C11" s="364"/>
      <c r="D11" s="364"/>
      <c r="E11" s="367"/>
      <c r="F11" s="367">
        <v>10</v>
      </c>
    </row>
    <row r="12" spans="1:6" ht="18" customHeight="1" thickBot="1">
      <c r="A12" s="252"/>
      <c r="B12" s="366" t="s">
        <v>387</v>
      </c>
      <c r="C12" s="364"/>
      <c r="D12" s="364"/>
      <c r="E12" s="367">
        <v>7.1</v>
      </c>
      <c r="F12" s="367">
        <v>11</v>
      </c>
    </row>
    <row r="13" spans="1:6" ht="18" customHeight="1" thickBot="1">
      <c r="A13" s="252"/>
      <c r="B13" s="366" t="s">
        <v>443</v>
      </c>
      <c r="C13" s="364"/>
      <c r="D13" s="364"/>
      <c r="E13" s="367"/>
      <c r="F13" s="367">
        <v>12</v>
      </c>
    </row>
    <row r="14" spans="1:6" ht="18" customHeight="1" thickBot="1">
      <c r="A14" s="252"/>
      <c r="B14" s="366" t="s">
        <v>388</v>
      </c>
      <c r="C14" s="364"/>
      <c r="D14" s="364"/>
      <c r="E14" s="367"/>
      <c r="F14" s="367">
        <v>13</v>
      </c>
    </row>
    <row r="15" spans="1:6" ht="18" customHeight="1" thickBot="1">
      <c r="A15" s="252"/>
      <c r="B15" s="366" t="s">
        <v>444</v>
      </c>
      <c r="C15" s="364"/>
      <c r="D15" s="364"/>
      <c r="E15" s="367">
        <v>7.4</v>
      </c>
      <c r="F15" s="367">
        <v>14</v>
      </c>
    </row>
    <row r="16" spans="1:6" ht="18" customHeight="1" thickBot="1">
      <c r="A16" s="252"/>
      <c r="B16" s="366" t="s">
        <v>445</v>
      </c>
      <c r="C16" s="364"/>
      <c r="D16" s="364"/>
      <c r="E16" s="367"/>
      <c r="F16" s="367">
        <v>15</v>
      </c>
    </row>
    <row r="17" spans="1:6" ht="18" customHeight="1" thickBot="1">
      <c r="A17" s="252"/>
      <c r="B17" s="360" t="s">
        <v>615</v>
      </c>
      <c r="C17" s="364"/>
      <c r="D17" s="364"/>
      <c r="E17" s="367">
        <v>1.2</v>
      </c>
      <c r="F17" s="367">
        <v>16</v>
      </c>
    </row>
    <row r="18" spans="1:6" ht="18" customHeight="1" thickBot="1">
      <c r="A18" s="252"/>
      <c r="B18" s="366" t="s">
        <v>446</v>
      </c>
      <c r="C18" s="364"/>
      <c r="D18" s="364"/>
      <c r="E18" s="367"/>
      <c r="F18" s="367">
        <v>19</v>
      </c>
    </row>
    <row r="19" spans="1:6" ht="18" customHeight="1" thickBot="1">
      <c r="A19" s="252"/>
      <c r="B19" s="366" t="s">
        <v>576</v>
      </c>
      <c r="C19" s="364"/>
      <c r="D19" s="364"/>
      <c r="E19" s="367"/>
      <c r="F19" s="367">
        <v>22</v>
      </c>
    </row>
    <row r="20" spans="1:6" ht="18" customHeight="1" thickBot="1">
      <c r="A20" s="252"/>
      <c r="B20" s="366" t="s">
        <v>586</v>
      </c>
      <c r="C20" s="364"/>
      <c r="D20" s="364"/>
      <c r="E20" s="367">
        <v>1.9</v>
      </c>
      <c r="F20" s="367">
        <v>23</v>
      </c>
    </row>
    <row r="21" spans="1:6" ht="18" customHeight="1" thickBot="1">
      <c r="A21" s="252"/>
      <c r="B21" s="366" t="s">
        <v>577</v>
      </c>
      <c r="C21" s="364"/>
      <c r="D21" s="364"/>
      <c r="E21" s="367"/>
      <c r="F21" s="367">
        <v>24</v>
      </c>
    </row>
    <row r="22" spans="1:6" ht="18" customHeight="1" thickBot="1">
      <c r="A22" s="252"/>
      <c r="B22" s="366" t="s">
        <v>578</v>
      </c>
      <c r="C22" s="364"/>
      <c r="D22" s="364"/>
      <c r="E22" s="367"/>
      <c r="F22" s="367">
        <v>25</v>
      </c>
    </row>
    <row r="23" spans="1:6" ht="18" customHeight="1" thickBot="1">
      <c r="A23" s="252"/>
      <c r="B23" s="366" t="s">
        <v>385</v>
      </c>
      <c r="C23" s="364"/>
      <c r="D23" s="364"/>
      <c r="E23" s="367">
        <v>13</v>
      </c>
      <c r="F23" s="367">
        <v>26</v>
      </c>
    </row>
    <row r="24" spans="1:6" ht="18" customHeight="1" thickBot="1">
      <c r="A24" s="252"/>
      <c r="B24" s="366" t="s">
        <v>89</v>
      </c>
      <c r="C24" s="364"/>
      <c r="D24" s="364"/>
      <c r="E24" s="367">
        <v>10.199999999999999</v>
      </c>
      <c r="F24" s="367">
        <v>27</v>
      </c>
    </row>
    <row r="25" spans="1:6" ht="18" customHeight="1" thickBot="1">
      <c r="A25" s="252"/>
      <c r="B25" s="366" t="s">
        <v>90</v>
      </c>
      <c r="C25" s="364"/>
      <c r="D25" s="364"/>
      <c r="E25" s="367"/>
      <c r="F25" s="367" t="s">
        <v>91</v>
      </c>
    </row>
    <row r="26" spans="1:6" ht="18" customHeight="1" thickBot="1">
      <c r="A26" s="252"/>
      <c r="B26" s="366" t="s">
        <v>389</v>
      </c>
      <c r="C26" s="364"/>
      <c r="D26" s="364"/>
      <c r="E26" s="367">
        <v>3.4</v>
      </c>
      <c r="F26" s="367">
        <v>30</v>
      </c>
    </row>
    <row r="27" spans="1:6" ht="18" customHeight="1" thickBot="1">
      <c r="A27" s="252"/>
      <c r="B27" s="366" t="s">
        <v>245</v>
      </c>
      <c r="C27" s="364"/>
      <c r="D27" s="364"/>
      <c r="E27" s="367"/>
      <c r="F27" s="367">
        <v>31</v>
      </c>
    </row>
    <row r="28" spans="1:6" ht="18" customHeight="1" thickBot="1">
      <c r="A28" s="252"/>
      <c r="B28" s="366" t="s">
        <v>447</v>
      </c>
      <c r="C28" s="364"/>
      <c r="D28" s="364"/>
      <c r="E28" s="367">
        <v>0.6</v>
      </c>
      <c r="F28" s="367">
        <v>38</v>
      </c>
    </row>
    <row r="29" spans="1:6" ht="18" customHeight="1" thickBot="1">
      <c r="A29" s="252"/>
      <c r="B29" s="366" t="s">
        <v>448</v>
      </c>
      <c r="C29" s="364"/>
      <c r="D29" s="364"/>
      <c r="E29" s="367"/>
      <c r="F29" s="367">
        <v>39</v>
      </c>
    </row>
    <row r="30" spans="1:6" ht="18" customHeight="1" thickBot="1">
      <c r="A30" s="252"/>
      <c r="B30" s="366" t="s">
        <v>246</v>
      </c>
      <c r="C30" s="364"/>
      <c r="D30" s="364"/>
      <c r="E30" s="367">
        <v>3.5</v>
      </c>
      <c r="F30" s="367">
        <v>40</v>
      </c>
    </row>
    <row r="31" spans="1:6" ht="18" customHeight="1" thickBot="1">
      <c r="A31" s="252"/>
      <c r="B31" s="366" t="s">
        <v>449</v>
      </c>
      <c r="C31" s="364"/>
      <c r="D31" s="364"/>
      <c r="E31" s="367"/>
      <c r="F31" s="367">
        <v>41</v>
      </c>
    </row>
    <row r="32" spans="1:6" ht="18" customHeight="1" thickBot="1">
      <c r="A32" s="252"/>
      <c r="B32" s="366" t="s">
        <v>247</v>
      </c>
      <c r="C32" s="364"/>
      <c r="D32" s="364"/>
      <c r="E32" s="367">
        <v>10.6</v>
      </c>
      <c r="F32" s="367">
        <v>42</v>
      </c>
    </row>
    <row r="33" spans="1:6" ht="18" customHeight="1" thickBot="1">
      <c r="A33" s="252"/>
      <c r="B33" s="368" t="s">
        <v>92</v>
      </c>
      <c r="C33" s="364"/>
      <c r="D33" s="364"/>
      <c r="E33" s="367"/>
      <c r="F33" s="367">
        <v>43</v>
      </c>
    </row>
    <row r="34" spans="1:6" ht="18" customHeight="1" thickBot="1">
      <c r="A34" s="252"/>
      <c r="B34" s="366" t="s">
        <v>450</v>
      </c>
      <c r="C34" s="364"/>
      <c r="D34" s="364"/>
      <c r="E34" s="367">
        <v>1</v>
      </c>
      <c r="F34" s="367">
        <v>44</v>
      </c>
    </row>
    <row r="35" spans="1:6" ht="18" customHeight="1" thickBot="1">
      <c r="A35" s="252"/>
      <c r="B35" s="366" t="s">
        <v>451</v>
      </c>
      <c r="C35" s="364"/>
      <c r="D35" s="364"/>
      <c r="E35" s="367">
        <v>12.3</v>
      </c>
      <c r="F35" s="367">
        <v>45</v>
      </c>
    </row>
    <row r="36" spans="1:6" ht="18" customHeight="1" thickBot="1">
      <c r="A36" s="252"/>
      <c r="B36" s="366" t="s">
        <v>452</v>
      </c>
      <c r="C36" s="364"/>
      <c r="D36" s="364"/>
      <c r="E36" s="367"/>
      <c r="F36" s="367">
        <v>46</v>
      </c>
    </row>
    <row r="37" spans="1:6" ht="18" customHeight="1" thickBot="1">
      <c r="A37" s="252"/>
      <c r="B37" s="366" t="s">
        <v>453</v>
      </c>
      <c r="C37" s="364"/>
      <c r="D37" s="364"/>
      <c r="E37" s="367"/>
      <c r="F37" s="367">
        <v>47</v>
      </c>
    </row>
    <row r="38" spans="1:6" ht="18" customHeight="1" thickBot="1">
      <c r="A38" s="252"/>
      <c r="B38" s="366" t="s">
        <v>454</v>
      </c>
      <c r="C38" s="364"/>
      <c r="D38" s="364"/>
      <c r="E38" s="367"/>
      <c r="F38" s="367">
        <v>48</v>
      </c>
    </row>
    <row r="39" spans="1:6" ht="18" customHeight="1" thickBot="1">
      <c r="A39" s="252"/>
      <c r="B39" s="366" t="s">
        <v>455</v>
      </c>
      <c r="C39" s="364"/>
      <c r="D39" s="364"/>
      <c r="E39" s="367"/>
      <c r="F39" s="367">
        <v>49</v>
      </c>
    </row>
    <row r="40" spans="1:6" ht="18" customHeight="1" thickBot="1">
      <c r="A40" s="252"/>
      <c r="B40" s="366" t="s">
        <v>248</v>
      </c>
      <c r="C40" s="364"/>
      <c r="D40" s="364"/>
      <c r="E40" s="367">
        <v>1</v>
      </c>
      <c r="F40" s="367">
        <v>50</v>
      </c>
    </row>
    <row r="41" spans="1:6" ht="18" customHeight="1" thickBot="1">
      <c r="A41" s="252"/>
      <c r="B41" s="366" t="s">
        <v>616</v>
      </c>
      <c r="C41" s="364"/>
      <c r="D41" s="364"/>
      <c r="E41" s="367">
        <v>14.5</v>
      </c>
      <c r="F41" s="367">
        <v>51</v>
      </c>
    </row>
    <row r="42" spans="1:6" ht="18" customHeight="1" thickBot="1">
      <c r="A42" s="252"/>
      <c r="B42" s="366" t="s">
        <v>386</v>
      </c>
      <c r="C42" s="364"/>
      <c r="D42" s="364"/>
      <c r="E42" s="367">
        <v>8.1999999999999993</v>
      </c>
      <c r="F42" s="367">
        <v>52</v>
      </c>
    </row>
    <row r="43" spans="1:6" ht="18" customHeight="1" thickBot="1">
      <c r="A43" s="252"/>
      <c r="B43" s="366" t="s">
        <v>591</v>
      </c>
      <c r="C43" s="364"/>
      <c r="D43" s="364"/>
      <c r="E43" s="367">
        <v>1.5</v>
      </c>
      <c r="F43" s="367">
        <v>54</v>
      </c>
    </row>
    <row r="44" spans="1:6" ht="18" customHeight="1">
      <c r="A44" s="252"/>
      <c r="B44" s="369" t="s">
        <v>249</v>
      </c>
      <c r="C44" s="370"/>
      <c r="D44" s="370"/>
      <c r="E44" s="370"/>
      <c r="F44" s="371"/>
    </row>
    <row r="45" spans="1:6" ht="18" customHeight="1">
      <c r="A45" s="252"/>
      <c r="B45" s="233" t="s">
        <v>541</v>
      </c>
      <c r="C45" s="372">
        <f>SUM(C6:C44)</f>
        <v>0</v>
      </c>
      <c r="D45" s="372">
        <f>SUM(D6:D44)</f>
        <v>0</v>
      </c>
      <c r="E45" s="399">
        <f>SUM(E6:E44)</f>
        <v>100.00000000000001</v>
      </c>
      <c r="F45" s="113"/>
    </row>
    <row r="46" spans="1:6" ht="18" customHeight="1"/>
  </sheetData>
  <mergeCells count="2">
    <mergeCell ref="B4:F4"/>
    <mergeCell ref="A1:F1"/>
  </mergeCells>
  <phoneticPr fontId="0" type="noConversion"/>
  <pageMargins left="0.75" right="0.75" top="1" bottom="1" header="0.5" footer="0.5"/>
  <pageSetup scale="68" fitToWidth="0" fitToHeight="0" orientation="portrait" r:id="rId1"/>
  <headerFooter alignWithMargins="0">
    <oddHeader>&amp;L&amp;G&amp;RCommon Data Set 2021-2022</oddHeader>
    <oddFooter>&amp;LPrepared by the Stony Brook University Office of Institutional Research, Planning Effectiveness, January  06, 2022</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topLeftCell="A108" zoomScale="120" zoomScaleNormal="120" workbookViewId="0">
      <selection activeCell="B13" sqref="B13"/>
    </sheetView>
  </sheetViews>
  <sheetFormatPr defaultColWidth="0" defaultRowHeight="12.75" zeroHeight="1"/>
  <cols>
    <col min="1" max="1" width="88.7109375" style="385" customWidth="1"/>
    <col min="2" max="2" width="0.7109375" style="374" customWidth="1"/>
    <col min="3" max="16384" width="0" style="374" hidden="1"/>
  </cols>
  <sheetData>
    <row r="1" spans="1:1" ht="18">
      <c r="A1" s="373" t="s">
        <v>299</v>
      </c>
    </row>
    <row r="2" spans="1:1">
      <c r="A2" s="375" t="s">
        <v>908</v>
      </c>
    </row>
    <row r="3" spans="1:1">
      <c r="A3" s="376"/>
    </row>
    <row r="4" spans="1:1" ht="24">
      <c r="A4" s="375" t="s">
        <v>909</v>
      </c>
    </row>
    <row r="5" spans="1:1">
      <c r="A5" s="376"/>
    </row>
    <row r="6" spans="1:1" ht="24">
      <c r="A6" s="377" t="s">
        <v>910</v>
      </c>
    </row>
    <row r="7" spans="1:1" ht="24">
      <c r="A7" s="377" t="s">
        <v>911</v>
      </c>
    </row>
    <row r="8" spans="1:1">
      <c r="A8" s="377" t="s">
        <v>912</v>
      </c>
    </row>
    <row r="9" spans="1:1">
      <c r="A9" s="377"/>
    </row>
    <row r="10" spans="1:1" ht="24">
      <c r="A10" s="377" t="s">
        <v>913</v>
      </c>
    </row>
    <row r="11" spans="1:1" ht="24">
      <c r="A11" s="377" t="s">
        <v>914</v>
      </c>
    </row>
    <row r="12" spans="1:1" ht="36">
      <c r="A12" s="377" t="s">
        <v>915</v>
      </c>
    </row>
    <row r="13" spans="1:1" ht="36">
      <c r="A13" s="377" t="s">
        <v>916</v>
      </c>
    </row>
    <row r="14" spans="1:1" ht="36">
      <c r="A14" s="377" t="s">
        <v>917</v>
      </c>
    </row>
    <row r="15" spans="1:1">
      <c r="A15" s="377" t="s">
        <v>918</v>
      </c>
    </row>
    <row r="16" spans="1:1" ht="72">
      <c r="A16" s="377" t="s">
        <v>919</v>
      </c>
    </row>
    <row r="17" spans="1:1">
      <c r="A17" s="377" t="s">
        <v>920</v>
      </c>
    </row>
    <row r="18" spans="1:1">
      <c r="A18" s="377" t="s">
        <v>921</v>
      </c>
    </row>
    <row r="19" spans="1:1" ht="24">
      <c r="A19" s="377" t="s">
        <v>922</v>
      </c>
    </row>
    <row r="20" spans="1:1">
      <c r="A20" s="377" t="s">
        <v>923</v>
      </c>
    </row>
    <row r="21" spans="1:1" ht="24">
      <c r="A21" s="378" t="s">
        <v>924</v>
      </c>
    </row>
    <row r="22" spans="1:1">
      <c r="A22" s="379"/>
    </row>
    <row r="23" spans="1:1" ht="48">
      <c r="A23" s="377" t="s">
        <v>925</v>
      </c>
    </row>
    <row r="24" spans="1:1">
      <c r="A24" s="377" t="s">
        <v>926</v>
      </c>
    </row>
    <row r="25" spans="1:1">
      <c r="A25" s="377" t="s">
        <v>927</v>
      </c>
    </row>
    <row r="26" spans="1:1" ht="24">
      <c r="A26" s="377" t="s">
        <v>928</v>
      </c>
    </row>
    <row r="27" spans="1:1" ht="24">
      <c r="A27" s="377" t="s">
        <v>929</v>
      </c>
    </row>
    <row r="28" spans="1:1" ht="24">
      <c r="A28" s="377" t="s">
        <v>930</v>
      </c>
    </row>
    <row r="29" spans="1:1" ht="24">
      <c r="A29" s="377" t="s">
        <v>931</v>
      </c>
    </row>
    <row r="30" spans="1:1" ht="24">
      <c r="A30" s="377" t="s">
        <v>932</v>
      </c>
    </row>
    <row r="31" spans="1:1" ht="24">
      <c r="A31" s="377" t="s">
        <v>933</v>
      </c>
    </row>
    <row r="32" spans="1:1" ht="36">
      <c r="A32" s="377" t="s">
        <v>934</v>
      </c>
    </row>
    <row r="33" spans="1:1" ht="24">
      <c r="A33" s="377" t="s">
        <v>935</v>
      </c>
    </row>
    <row r="34" spans="1:1" ht="24">
      <c r="A34" s="377" t="s">
        <v>936</v>
      </c>
    </row>
    <row r="35" spans="1:1" ht="24">
      <c r="A35" s="377" t="s">
        <v>937</v>
      </c>
    </row>
    <row r="36" spans="1:1" ht="24">
      <c r="A36" s="377" t="s">
        <v>938</v>
      </c>
    </row>
    <row r="37" spans="1:1" ht="24">
      <c r="A37" s="377" t="s">
        <v>939</v>
      </c>
    </row>
    <row r="38" spans="1:1" ht="36">
      <c r="A38" s="377" t="s">
        <v>940</v>
      </c>
    </row>
    <row r="39" spans="1:1" ht="24">
      <c r="A39" s="377" t="s">
        <v>941</v>
      </c>
    </row>
    <row r="40" spans="1:1" ht="24">
      <c r="A40" s="377" t="s">
        <v>942</v>
      </c>
    </row>
    <row r="41" spans="1:1" ht="24">
      <c r="A41" s="377" t="s">
        <v>943</v>
      </c>
    </row>
    <row r="42" spans="1:1" ht="36">
      <c r="A42" s="377" t="s">
        <v>944</v>
      </c>
    </row>
    <row r="43" spans="1:1" ht="48">
      <c r="A43" s="377" t="s">
        <v>945</v>
      </c>
    </row>
    <row r="44" spans="1:1">
      <c r="A44" s="377" t="s">
        <v>946</v>
      </c>
    </row>
    <row r="45" spans="1:1" ht="24">
      <c r="A45" s="377" t="s">
        <v>947</v>
      </c>
    </row>
    <row r="46" spans="1:1" ht="48">
      <c r="A46" s="378" t="s">
        <v>948</v>
      </c>
    </row>
    <row r="47" spans="1:1" ht="84">
      <c r="A47" s="378" t="s">
        <v>949</v>
      </c>
    </row>
    <row r="48" spans="1:1" ht="24">
      <c r="A48" s="378" t="s">
        <v>950</v>
      </c>
    </row>
    <row r="49" spans="1:1">
      <c r="A49" s="377" t="s">
        <v>951</v>
      </c>
    </row>
    <row r="50" spans="1:1" ht="24">
      <c r="A50" s="377" t="s">
        <v>952</v>
      </c>
    </row>
    <row r="51" spans="1:1" ht="36">
      <c r="A51" s="377" t="s">
        <v>953</v>
      </c>
    </row>
    <row r="52" spans="1:1" ht="24">
      <c r="A52" s="377" t="s">
        <v>954</v>
      </c>
    </row>
    <row r="53" spans="1:1" ht="48">
      <c r="A53" s="377" t="s">
        <v>955</v>
      </c>
    </row>
    <row r="54" spans="1:1" ht="24">
      <c r="A54" s="377" t="s">
        <v>956</v>
      </c>
    </row>
    <row r="55" spans="1:1" ht="36">
      <c r="A55" s="377" t="s">
        <v>957</v>
      </c>
    </row>
    <row r="56" spans="1:1" ht="36">
      <c r="A56" s="377" t="s">
        <v>958</v>
      </c>
    </row>
    <row r="57" spans="1:1" ht="36">
      <c r="A57" s="377" t="s">
        <v>959</v>
      </c>
    </row>
    <row r="58" spans="1:1" ht="36">
      <c r="A58" s="377" t="s">
        <v>960</v>
      </c>
    </row>
    <row r="59" spans="1:1" ht="36">
      <c r="A59" s="377" t="s">
        <v>961</v>
      </c>
    </row>
    <row r="60" spans="1:1" ht="24">
      <c r="A60" s="377" t="s">
        <v>962</v>
      </c>
    </row>
    <row r="61" spans="1:1">
      <c r="A61" s="377" t="s">
        <v>963</v>
      </c>
    </row>
    <row r="62" spans="1:1" ht="24">
      <c r="A62" s="377" t="s">
        <v>964</v>
      </c>
    </row>
    <row r="63" spans="1:1" ht="24">
      <c r="A63" s="377" t="s">
        <v>965</v>
      </c>
    </row>
    <row r="64" spans="1:1" ht="24">
      <c r="A64" s="377" t="s">
        <v>966</v>
      </c>
    </row>
    <row r="65" spans="1:1" ht="48">
      <c r="A65" s="377" t="s">
        <v>967</v>
      </c>
    </row>
    <row r="66" spans="1:1">
      <c r="A66" s="377" t="s">
        <v>968</v>
      </c>
    </row>
    <row r="67" spans="1:1">
      <c r="A67" s="377" t="s">
        <v>969</v>
      </c>
    </row>
    <row r="68" spans="1:1" ht="36">
      <c r="A68" s="377" t="s">
        <v>970</v>
      </c>
    </row>
    <row r="69" spans="1:1" ht="24">
      <c r="A69" s="377" t="s">
        <v>971</v>
      </c>
    </row>
    <row r="70" spans="1:1" ht="24">
      <c r="A70" s="377" t="s">
        <v>972</v>
      </c>
    </row>
    <row r="71" spans="1:1" ht="24">
      <c r="A71" s="377" t="s">
        <v>973</v>
      </c>
    </row>
    <row r="72" spans="1:1" ht="24">
      <c r="A72" s="377" t="s">
        <v>974</v>
      </c>
    </row>
    <row r="73" spans="1:1">
      <c r="A73" s="377" t="s">
        <v>975</v>
      </c>
    </row>
    <row r="74" spans="1:1" ht="24">
      <c r="A74" s="377" t="s">
        <v>976</v>
      </c>
    </row>
    <row r="75" spans="1:1" ht="24">
      <c r="A75" s="377" t="s">
        <v>977</v>
      </c>
    </row>
    <row r="76" spans="1:1" ht="24">
      <c r="A76" s="377" t="s">
        <v>978</v>
      </c>
    </row>
    <row r="77" spans="1:1">
      <c r="A77" s="377"/>
    </row>
    <row r="78" spans="1:1">
      <c r="A78" s="377" t="s">
        <v>979</v>
      </c>
    </row>
    <row r="79" spans="1:1" ht="24">
      <c r="A79" s="377" t="s">
        <v>980</v>
      </c>
    </row>
    <row r="80" spans="1:1" ht="48">
      <c r="A80" s="378" t="s">
        <v>981</v>
      </c>
    </row>
    <row r="81" spans="1:1" ht="24">
      <c r="A81" s="377" t="s">
        <v>982</v>
      </c>
    </row>
    <row r="82" spans="1:1" ht="24">
      <c r="A82" s="377" t="s">
        <v>983</v>
      </c>
    </row>
    <row r="83" spans="1:1">
      <c r="A83" s="376"/>
    </row>
    <row r="84" spans="1:1" ht="36">
      <c r="A84" s="378" t="s">
        <v>984</v>
      </c>
    </row>
    <row r="85" spans="1:1">
      <c r="A85" s="379"/>
    </row>
    <row r="86" spans="1:1" ht="24">
      <c r="A86" s="380" t="s">
        <v>985</v>
      </c>
    </row>
    <row r="87" spans="1:1" ht="24">
      <c r="A87" s="377" t="s">
        <v>986</v>
      </c>
    </row>
    <row r="88" spans="1:1">
      <c r="A88" s="377" t="s">
        <v>987</v>
      </c>
    </row>
    <row r="89" spans="1:1" ht="24">
      <c r="A89" s="377" t="s">
        <v>988</v>
      </c>
    </row>
    <row r="90" spans="1:1" ht="24">
      <c r="A90" s="377" t="s">
        <v>989</v>
      </c>
    </row>
    <row r="91" spans="1:1" ht="24">
      <c r="A91" s="377" t="s">
        <v>990</v>
      </c>
    </row>
    <row r="92" spans="1:1" ht="24">
      <c r="A92" s="377" t="s">
        <v>991</v>
      </c>
    </row>
    <row r="93" spans="1:1" ht="24">
      <c r="A93" s="377" t="s">
        <v>992</v>
      </c>
    </row>
    <row r="94" spans="1:1" ht="36">
      <c r="A94" s="377" t="s">
        <v>993</v>
      </c>
    </row>
    <row r="95" spans="1:1" ht="24">
      <c r="A95" s="377" t="s">
        <v>994</v>
      </c>
    </row>
    <row r="96" spans="1:1" ht="24">
      <c r="A96" s="377" t="s">
        <v>995</v>
      </c>
    </row>
    <row r="97" spans="1:1">
      <c r="A97" s="376"/>
    </row>
    <row r="98" spans="1:1" ht="36">
      <c r="A98" s="381" t="s">
        <v>996</v>
      </c>
    </row>
    <row r="99" spans="1:1">
      <c r="A99" s="376"/>
    </row>
    <row r="100" spans="1:1" ht="36">
      <c r="A100" s="381" t="s">
        <v>997</v>
      </c>
    </row>
    <row r="101" spans="1:1">
      <c r="A101" s="382"/>
    </row>
    <row r="102" spans="1:1" ht="36">
      <c r="A102" s="381" t="s">
        <v>998</v>
      </c>
    </row>
    <row r="103" spans="1:1">
      <c r="A103" s="377"/>
    </row>
    <row r="104" spans="1:1" ht="24">
      <c r="A104" s="377" t="s">
        <v>999</v>
      </c>
    </row>
    <row r="105" spans="1:1" ht="24">
      <c r="A105" s="377" t="s">
        <v>1000</v>
      </c>
    </row>
    <row r="106" spans="1:1" ht="36">
      <c r="A106" s="377" t="s">
        <v>1001</v>
      </c>
    </row>
    <row r="107" spans="1:1">
      <c r="A107" s="377" t="s">
        <v>1002</v>
      </c>
    </row>
    <row r="108" spans="1:1" ht="24">
      <c r="A108" s="377" t="s">
        <v>1003</v>
      </c>
    </row>
    <row r="109" spans="1:1" ht="24">
      <c r="A109" s="377" t="s">
        <v>1004</v>
      </c>
    </row>
    <row r="110" spans="1:1" ht="36">
      <c r="A110" s="377" t="s">
        <v>1005</v>
      </c>
    </row>
    <row r="111" spans="1:1" ht="24">
      <c r="A111" s="377" t="s">
        <v>1006</v>
      </c>
    </row>
    <row r="112" spans="1:1" ht="60">
      <c r="A112" s="377" t="s">
        <v>1007</v>
      </c>
    </row>
    <row r="113" spans="1:1" ht="36">
      <c r="A113" s="377" t="s">
        <v>1008</v>
      </c>
    </row>
    <row r="114" spans="1:1" ht="24">
      <c r="A114" s="377" t="s">
        <v>1009</v>
      </c>
    </row>
    <row r="115" spans="1:1" ht="24">
      <c r="A115" s="377" t="s">
        <v>1010</v>
      </c>
    </row>
    <row r="116" spans="1:1" ht="36">
      <c r="A116" s="377" t="s">
        <v>1011</v>
      </c>
    </row>
    <row r="117" spans="1:1" ht="60">
      <c r="A117" s="377" t="s">
        <v>1012</v>
      </c>
    </row>
    <row r="118" spans="1:1" ht="24">
      <c r="A118" s="377" t="s">
        <v>1013</v>
      </c>
    </row>
    <row r="119" spans="1:1" ht="24">
      <c r="A119" s="377" t="s">
        <v>1014</v>
      </c>
    </row>
    <row r="120" spans="1:1" ht="24">
      <c r="A120" s="377" t="s">
        <v>1015</v>
      </c>
    </row>
    <row r="121" spans="1:1">
      <c r="A121" s="377" t="s">
        <v>1016</v>
      </c>
    </row>
    <row r="122" spans="1:1" ht="24">
      <c r="A122" s="377" t="s">
        <v>1017</v>
      </c>
    </row>
    <row r="123" spans="1:1" ht="48">
      <c r="A123" s="377" t="s">
        <v>1018</v>
      </c>
    </row>
    <row r="124" spans="1:1" ht="24">
      <c r="A124" s="377" t="s">
        <v>1019</v>
      </c>
    </row>
    <row r="125" spans="1:1" ht="24">
      <c r="A125" s="377" t="s">
        <v>1020</v>
      </c>
    </row>
    <row r="126" spans="1:1" ht="36">
      <c r="A126" s="377" t="s">
        <v>1021</v>
      </c>
    </row>
    <row r="127" spans="1:1">
      <c r="A127" s="377"/>
    </row>
    <row r="128" spans="1:1" ht="24">
      <c r="A128" s="377" t="s">
        <v>1022</v>
      </c>
    </row>
    <row r="129" spans="1:1" ht="24">
      <c r="A129" s="377" t="s">
        <v>1023</v>
      </c>
    </row>
    <row r="130" spans="1:1">
      <c r="A130" s="377" t="s">
        <v>1024</v>
      </c>
    </row>
    <row r="131" spans="1:1" ht="24">
      <c r="A131" s="377" t="s">
        <v>1025</v>
      </c>
    </row>
    <row r="132" spans="1:1">
      <c r="A132" s="377"/>
    </row>
    <row r="133" spans="1:1" ht="24">
      <c r="A133" s="377" t="s">
        <v>1026</v>
      </c>
    </row>
    <row r="134" spans="1:1">
      <c r="A134" s="376"/>
    </row>
    <row r="135" spans="1:1" ht="24">
      <c r="A135" s="377" t="s">
        <v>1027</v>
      </c>
    </row>
    <row r="136" spans="1:1" ht="24">
      <c r="A136" s="377" t="s">
        <v>1028</v>
      </c>
    </row>
    <row r="137" spans="1:1" ht="36">
      <c r="A137" s="377" t="s">
        <v>1029</v>
      </c>
    </row>
    <row r="138" spans="1:1" ht="24">
      <c r="A138" s="377" t="s">
        <v>1030</v>
      </c>
    </row>
    <row r="139" spans="1:1" ht="24">
      <c r="A139" s="377" t="s">
        <v>1031</v>
      </c>
    </row>
    <row r="140" spans="1:1" ht="24">
      <c r="A140" s="377" t="s">
        <v>1032</v>
      </c>
    </row>
    <row r="141" spans="1:1" ht="24">
      <c r="A141" s="377" t="s">
        <v>1033</v>
      </c>
    </row>
    <row r="142" spans="1:1">
      <c r="A142" s="377" t="s">
        <v>1034</v>
      </c>
    </row>
    <row r="143" spans="1:1" ht="24">
      <c r="A143" s="377" t="s">
        <v>1035</v>
      </c>
    </row>
    <row r="144" spans="1:1" ht="36">
      <c r="A144" s="377" t="s">
        <v>1036</v>
      </c>
    </row>
    <row r="145" spans="1:1">
      <c r="A145" s="383"/>
    </row>
    <row r="146" spans="1:1">
      <c r="A146" s="383"/>
    </row>
    <row r="147" spans="1:1" ht="14.25">
      <c r="A147" s="384" t="s">
        <v>390</v>
      </c>
    </row>
    <row r="148" spans="1:1">
      <c r="A148" s="383"/>
    </row>
    <row r="149" spans="1:1" ht="36">
      <c r="A149" s="377" t="s">
        <v>1037</v>
      </c>
    </row>
    <row r="150" spans="1:1">
      <c r="A150" s="377"/>
    </row>
    <row r="151" spans="1:1" ht="24">
      <c r="A151" s="377" t="s">
        <v>1038</v>
      </c>
    </row>
    <row r="152" spans="1:1">
      <c r="A152" s="376"/>
    </row>
    <row r="153" spans="1:1" ht="36">
      <c r="A153" s="377" t="s">
        <v>1039</v>
      </c>
    </row>
    <row r="154" spans="1:1">
      <c r="A154" s="376"/>
    </row>
    <row r="155" spans="1:1" ht="24">
      <c r="A155" s="377" t="s">
        <v>1040</v>
      </c>
    </row>
    <row r="156" spans="1:1">
      <c r="A156" s="376"/>
    </row>
    <row r="157" spans="1:1">
      <c r="A157" s="377" t="s">
        <v>1041</v>
      </c>
    </row>
    <row r="158" spans="1:1">
      <c r="A158" s="376"/>
    </row>
    <row r="159" spans="1:1" ht="36">
      <c r="A159" s="377" t="s">
        <v>1042</v>
      </c>
    </row>
    <row r="160" spans="1:1">
      <c r="A160" s="376"/>
    </row>
    <row r="161" spans="1:1" ht="24">
      <c r="A161" s="377" t="s">
        <v>1043</v>
      </c>
    </row>
    <row r="162" spans="1:1">
      <c r="A162" s="376"/>
    </row>
    <row r="163" spans="1:1" ht="24">
      <c r="A163" s="377" t="s">
        <v>1044</v>
      </c>
    </row>
    <row r="164" spans="1:1">
      <c r="A164" s="376"/>
    </row>
    <row r="165" spans="1:1" ht="48">
      <c r="A165" s="377" t="s">
        <v>1045</v>
      </c>
    </row>
    <row r="166" spans="1:1">
      <c r="A166" s="376"/>
    </row>
    <row r="167" spans="1:1">
      <c r="A167" s="377" t="s">
        <v>291</v>
      </c>
    </row>
    <row r="168" spans="1:1">
      <c r="A168" s="377"/>
    </row>
    <row r="169" spans="1:1">
      <c r="A169" s="44"/>
    </row>
    <row r="170" spans="1:1">
      <c r="A170" s="376" t="s">
        <v>1046</v>
      </c>
    </row>
    <row r="171" spans="1:1">
      <c r="A171" s="376" t="s">
        <v>1047</v>
      </c>
    </row>
    <row r="172" spans="1:1">
      <c r="A172" s="376" t="s">
        <v>1048</v>
      </c>
    </row>
    <row r="173" spans="1:1">
      <c r="A173" s="376" t="s">
        <v>1049</v>
      </c>
    </row>
    <row r="174" spans="1:1">
      <c r="A174" s="376" t="s">
        <v>1050</v>
      </c>
    </row>
    <row r="175" spans="1:1">
      <c r="A175" s="376" t="s">
        <v>1051</v>
      </c>
    </row>
    <row r="176" spans="1:1">
      <c r="A176" s="376" t="s">
        <v>1052</v>
      </c>
    </row>
    <row r="177" spans="1:1">
      <c r="A177" s="376" t="s">
        <v>1053</v>
      </c>
    </row>
    <row r="178" spans="1:1">
      <c r="A178" s="376" t="s">
        <v>1054</v>
      </c>
    </row>
    <row r="179" spans="1:1">
      <c r="A179" s="44"/>
    </row>
    <row r="180" spans="1:1">
      <c r="A180" s="376"/>
    </row>
    <row r="181" spans="1:1" ht="24">
      <c r="A181" s="377" t="s">
        <v>1055</v>
      </c>
    </row>
    <row r="182" spans="1:1">
      <c r="A182" s="376"/>
    </row>
    <row r="183" spans="1:1" ht="24">
      <c r="A183" s="377" t="s">
        <v>1056</v>
      </c>
    </row>
  </sheetData>
  <phoneticPr fontId="0" type="noConversion"/>
  <pageMargins left="0.75" right="0.75" top="1" bottom="1" header="0.5" footer="0.5"/>
  <pageSetup scale="68" orientation="portrait" r:id="rId1"/>
  <headerFooter alignWithMargins="0">
    <oddHeader>&amp;L&amp;G&amp;RCommon Data Set 2021-2022</oddHeader>
    <oddFooter>&amp;LPrepared by the Stony Brook University Office of Institutional Research, Planning Effectiveness, January  06, 2022</oddFooter>
  </headerFooter>
  <rowBreaks count="1" manualBreakCount="1">
    <brk id="1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Shaukat Malik</cp:lastModifiedBy>
  <cp:lastPrinted>2022-01-06T16:04:05Z</cp:lastPrinted>
  <dcterms:created xsi:type="dcterms:W3CDTF">2001-06-11T17:38:48Z</dcterms:created>
  <dcterms:modified xsi:type="dcterms:W3CDTF">2022-05-19T18:10:42Z</dcterms:modified>
</cp:coreProperties>
</file>