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29276DC4-1FF3-4A8D-AB41-1F400D31FFA5}" xr6:coauthVersionLast="47" xr6:coauthVersionMax="47" xr10:uidLastSave="{00000000-0000-0000-0000-000000000000}"/>
  <bookViews>
    <workbookView xWindow="10080" yWindow="990" windowWidth="38700" windowHeight="15345" xr2:uid="{00000000-000D-0000-FFFF-FFFF00000000}"/>
  </bookViews>
  <sheets>
    <sheet name="All Fac by MultiRaceEth" sheetId="1" r:id="rId1"/>
    <sheet name="FT Fac by MultiRaceEth" sheetId="10" r:id="rId2"/>
    <sheet name="PT Fac by MultiRaceEth" sheetId="11" r:id="rId3"/>
    <sheet name="Ten-TT by MultiRaceEth" sheetId="12" r:id="rId4"/>
    <sheet name="Non-TT by MultiRaceEth" sheetId="1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6" i="13" l="1"/>
  <c r="S25" i="13"/>
  <c r="S24" i="13"/>
  <c r="S23" i="13"/>
  <c r="S22" i="13"/>
  <c r="S21" i="13"/>
  <c r="S19" i="13"/>
  <c r="S18" i="13"/>
  <c r="S17" i="13"/>
  <c r="S16" i="13"/>
  <c r="S15" i="13"/>
  <c r="S14" i="13"/>
  <c r="S13" i="13"/>
  <c r="S26" i="11"/>
  <c r="S25" i="11"/>
  <c r="S24" i="11"/>
  <c r="S23" i="11"/>
  <c r="S22" i="11"/>
  <c r="S21" i="11"/>
  <c r="S19" i="11"/>
  <c r="S18" i="11"/>
  <c r="S17" i="11"/>
  <c r="S16" i="11"/>
  <c r="S15" i="11"/>
  <c r="S14" i="11"/>
  <c r="S13" i="11"/>
  <c r="S26" i="10"/>
  <c r="S25" i="10"/>
  <c r="S24" i="10"/>
  <c r="S23" i="10"/>
  <c r="S22" i="10"/>
  <c r="S21" i="10"/>
  <c r="S19" i="10"/>
  <c r="S18" i="10"/>
  <c r="S17" i="10"/>
  <c r="S16" i="10"/>
  <c r="S15" i="10"/>
  <c r="S14" i="10"/>
  <c r="S13" i="10"/>
  <c r="S26" i="12"/>
  <c r="S25" i="12"/>
  <c r="S24" i="12"/>
  <c r="S23" i="12"/>
  <c r="S22" i="12"/>
  <c r="S21" i="12"/>
  <c r="S19" i="12"/>
  <c r="S18" i="12"/>
  <c r="S17" i="12"/>
  <c r="S16" i="12"/>
  <c r="S15" i="12"/>
  <c r="S14" i="12"/>
  <c r="S13" i="12"/>
  <c r="S26" i="1"/>
  <c r="S25" i="1"/>
  <c r="S24" i="1"/>
  <c r="S23" i="1"/>
  <c r="S22" i="1"/>
  <c r="S21" i="1"/>
  <c r="S19" i="1"/>
  <c r="S18" i="1"/>
  <c r="S17" i="1"/>
  <c r="S16" i="1"/>
  <c r="S15" i="1"/>
  <c r="S14" i="1"/>
  <c r="S13" i="1"/>
  <c r="R26" i="13"/>
  <c r="R25" i="13"/>
  <c r="R24" i="13"/>
  <c r="R23" i="13"/>
  <c r="R22" i="13"/>
  <c r="R21" i="13"/>
  <c r="R19" i="13"/>
  <c r="R18" i="13"/>
  <c r="R17" i="13"/>
  <c r="R16" i="13"/>
  <c r="R15" i="13"/>
  <c r="R14" i="13"/>
  <c r="R13" i="13"/>
  <c r="R26" i="12"/>
  <c r="R25" i="12"/>
  <c r="R24" i="12"/>
  <c r="R23" i="12"/>
  <c r="R22" i="12"/>
  <c r="R21" i="12"/>
  <c r="R19" i="12"/>
  <c r="R18" i="12"/>
  <c r="R17" i="12"/>
  <c r="R16" i="12"/>
  <c r="R15" i="12"/>
  <c r="R14" i="12"/>
  <c r="R13" i="12"/>
  <c r="R26" i="11"/>
  <c r="R25" i="11"/>
  <c r="R24" i="11"/>
  <c r="R23" i="11"/>
  <c r="R22" i="11"/>
  <c r="R21" i="11"/>
  <c r="R19" i="11"/>
  <c r="R18" i="11"/>
  <c r="R17" i="11"/>
  <c r="R16" i="11"/>
  <c r="R15" i="11"/>
  <c r="R14" i="11"/>
  <c r="R13" i="11"/>
  <c r="R26" i="10"/>
  <c r="R25" i="10"/>
  <c r="R24" i="10"/>
  <c r="R23" i="10"/>
  <c r="R22" i="10"/>
  <c r="R21" i="10"/>
  <c r="R19" i="10"/>
  <c r="R18" i="10"/>
  <c r="R17" i="10"/>
  <c r="R16" i="10"/>
  <c r="R15" i="10"/>
  <c r="R14" i="10"/>
  <c r="R13" i="10"/>
  <c r="R26" i="1"/>
  <c r="R25" i="1"/>
  <c r="R24" i="1"/>
  <c r="R23" i="1"/>
  <c r="R22" i="1"/>
  <c r="R21" i="1"/>
  <c r="R19" i="1"/>
  <c r="R18" i="1"/>
  <c r="R17" i="1"/>
  <c r="R16" i="1"/>
  <c r="R15" i="1"/>
  <c r="R14" i="1"/>
  <c r="R13" i="1"/>
  <c r="Q26" i="13"/>
  <c r="P26" i="13"/>
  <c r="O26" i="13"/>
  <c r="N26" i="13"/>
  <c r="M26" i="13"/>
  <c r="L26" i="13"/>
  <c r="K26" i="13"/>
  <c r="J26" i="13"/>
  <c r="I26" i="13"/>
  <c r="H26" i="13"/>
  <c r="G26" i="13"/>
  <c r="F26" i="13"/>
  <c r="E26" i="13"/>
  <c r="D26" i="13"/>
  <c r="C26" i="13"/>
  <c r="B26" i="13"/>
  <c r="Q25" i="13"/>
  <c r="P25" i="13"/>
  <c r="O25" i="13"/>
  <c r="N25" i="13"/>
  <c r="M25" i="13"/>
  <c r="L25" i="13"/>
  <c r="K25" i="13"/>
  <c r="J25" i="13"/>
  <c r="I25" i="13"/>
  <c r="H25" i="13"/>
  <c r="G25" i="13"/>
  <c r="F25" i="13"/>
  <c r="E25" i="13"/>
  <c r="D25" i="13"/>
  <c r="C25" i="13"/>
  <c r="B25" i="13"/>
  <c r="Q24" i="13"/>
  <c r="P24" i="13"/>
  <c r="O24" i="13"/>
  <c r="N24" i="13"/>
  <c r="M24" i="13"/>
  <c r="L24" i="13"/>
  <c r="K24" i="13"/>
  <c r="J24" i="13"/>
  <c r="I24" i="13"/>
  <c r="H24" i="13"/>
  <c r="G24" i="13"/>
  <c r="F24" i="13"/>
  <c r="E24" i="13"/>
  <c r="D24" i="13"/>
  <c r="C24" i="13"/>
  <c r="B24" i="13"/>
  <c r="Q23" i="13"/>
  <c r="P23" i="13"/>
  <c r="O23" i="13"/>
  <c r="N23" i="13"/>
  <c r="M23" i="13"/>
  <c r="L23" i="13"/>
  <c r="K23" i="13"/>
  <c r="J23" i="13"/>
  <c r="I23" i="13"/>
  <c r="H23" i="13"/>
  <c r="G23" i="13"/>
  <c r="F23" i="13"/>
  <c r="E23" i="13"/>
  <c r="D23" i="13"/>
  <c r="C23" i="13"/>
  <c r="B23" i="13"/>
  <c r="Q22" i="13"/>
  <c r="P22" i="13"/>
  <c r="O22" i="13"/>
  <c r="N22" i="13"/>
  <c r="M22" i="13"/>
  <c r="L22" i="13"/>
  <c r="K22" i="13"/>
  <c r="J22" i="13"/>
  <c r="I22" i="13"/>
  <c r="H22" i="13"/>
  <c r="G22" i="13"/>
  <c r="F22" i="13"/>
  <c r="E22" i="13"/>
  <c r="D22" i="13"/>
  <c r="C22" i="13"/>
  <c r="B22" i="13"/>
  <c r="Q21" i="13"/>
  <c r="P21" i="13"/>
  <c r="O21" i="13"/>
  <c r="N21" i="13"/>
  <c r="M21" i="13"/>
  <c r="L21" i="13"/>
  <c r="K21" i="13"/>
  <c r="J21" i="13"/>
  <c r="I21" i="13"/>
  <c r="H21" i="13"/>
  <c r="G21" i="13"/>
  <c r="F21" i="13"/>
  <c r="E21" i="13"/>
  <c r="D21" i="13"/>
  <c r="C21" i="13"/>
  <c r="B21" i="13"/>
  <c r="Q19" i="13"/>
  <c r="P19" i="13"/>
  <c r="O19" i="13"/>
  <c r="N19" i="13"/>
  <c r="M19" i="13"/>
  <c r="L19" i="13"/>
  <c r="K19" i="13"/>
  <c r="J19" i="13"/>
  <c r="I19" i="13"/>
  <c r="H19" i="13"/>
  <c r="G19" i="13"/>
  <c r="F19" i="13"/>
  <c r="E19" i="13"/>
  <c r="D19" i="13"/>
  <c r="C19" i="13"/>
  <c r="B19" i="13"/>
  <c r="Q18" i="13"/>
  <c r="P18" i="13"/>
  <c r="O18" i="13"/>
  <c r="N18" i="13"/>
  <c r="M18" i="13"/>
  <c r="L18" i="13"/>
  <c r="K18" i="13"/>
  <c r="J18" i="13"/>
  <c r="I18" i="13"/>
  <c r="H18" i="13"/>
  <c r="G18" i="13"/>
  <c r="F18" i="13"/>
  <c r="E18" i="13"/>
  <c r="D18" i="13"/>
  <c r="C18" i="13"/>
  <c r="B18" i="13"/>
  <c r="Q17" i="13"/>
  <c r="P17" i="13"/>
  <c r="O17" i="13"/>
  <c r="N17" i="13"/>
  <c r="M17" i="13"/>
  <c r="L17" i="13"/>
  <c r="K17" i="13"/>
  <c r="J17" i="13"/>
  <c r="I17" i="13"/>
  <c r="H17" i="13"/>
  <c r="G17" i="13"/>
  <c r="F17" i="13"/>
  <c r="E17" i="13"/>
  <c r="D17" i="13"/>
  <c r="C17" i="13"/>
  <c r="B17" i="13"/>
  <c r="Q16" i="13"/>
  <c r="P16" i="13"/>
  <c r="O16" i="13"/>
  <c r="N16" i="13"/>
  <c r="M16" i="13"/>
  <c r="L16" i="13"/>
  <c r="K16" i="13"/>
  <c r="J16" i="13"/>
  <c r="I16" i="13"/>
  <c r="H16" i="13"/>
  <c r="G16" i="13"/>
  <c r="F16" i="13"/>
  <c r="E16" i="13"/>
  <c r="D16" i="13"/>
  <c r="C16" i="13"/>
  <c r="B16" i="13"/>
  <c r="Q15" i="13"/>
  <c r="P15" i="13"/>
  <c r="O15" i="13"/>
  <c r="N15" i="13"/>
  <c r="M15" i="13"/>
  <c r="L15" i="13"/>
  <c r="K15" i="13"/>
  <c r="J15" i="13"/>
  <c r="I15" i="13"/>
  <c r="H15" i="13"/>
  <c r="G15" i="13"/>
  <c r="F15" i="13"/>
  <c r="E15" i="13"/>
  <c r="D15" i="13"/>
  <c r="C15" i="13"/>
  <c r="B15" i="13"/>
  <c r="Q14" i="13"/>
  <c r="P14" i="13"/>
  <c r="O14" i="13"/>
  <c r="N14" i="13"/>
  <c r="M14" i="13"/>
  <c r="L14" i="13"/>
  <c r="K14" i="13"/>
  <c r="J14" i="13"/>
  <c r="I14" i="13"/>
  <c r="H14" i="13"/>
  <c r="G14" i="13"/>
  <c r="F14" i="13"/>
  <c r="E14" i="13"/>
  <c r="D14" i="13"/>
  <c r="C14" i="13"/>
  <c r="B14" i="13"/>
  <c r="Q13" i="13"/>
  <c r="P13" i="13"/>
  <c r="O13" i="13"/>
  <c r="N13" i="13"/>
  <c r="M13" i="13"/>
  <c r="L13" i="13"/>
  <c r="K13" i="13"/>
  <c r="J13" i="13"/>
  <c r="I13" i="13"/>
  <c r="H13" i="13"/>
  <c r="G13" i="13"/>
  <c r="F13" i="13"/>
  <c r="E13" i="13"/>
  <c r="D13" i="13"/>
  <c r="C13" i="13"/>
  <c r="B13" i="13"/>
  <c r="Q26" i="12"/>
  <c r="P26" i="12"/>
  <c r="O26" i="12"/>
  <c r="N26" i="12"/>
  <c r="M26" i="12"/>
  <c r="L26" i="12"/>
  <c r="K26" i="12"/>
  <c r="J26" i="12"/>
  <c r="I26" i="12"/>
  <c r="H26" i="12"/>
  <c r="G26" i="12"/>
  <c r="F26" i="12"/>
  <c r="E26" i="12"/>
  <c r="D26" i="12"/>
  <c r="C26" i="12"/>
  <c r="B26" i="12"/>
  <c r="Q25" i="12"/>
  <c r="P25" i="12"/>
  <c r="O25" i="12"/>
  <c r="N25" i="12"/>
  <c r="M25" i="12"/>
  <c r="L25" i="12"/>
  <c r="K25" i="12"/>
  <c r="J25" i="12"/>
  <c r="I25" i="12"/>
  <c r="H25" i="12"/>
  <c r="G25" i="12"/>
  <c r="F25" i="12"/>
  <c r="E25" i="12"/>
  <c r="D25" i="12"/>
  <c r="C25" i="12"/>
  <c r="B25" i="12"/>
  <c r="Q24" i="12"/>
  <c r="P24" i="12"/>
  <c r="O24" i="12"/>
  <c r="N24" i="12"/>
  <c r="M24" i="12"/>
  <c r="L24" i="12"/>
  <c r="K24" i="12"/>
  <c r="J24" i="12"/>
  <c r="I24" i="12"/>
  <c r="H24" i="12"/>
  <c r="G24" i="12"/>
  <c r="F24" i="12"/>
  <c r="E24" i="12"/>
  <c r="D24" i="12"/>
  <c r="C24" i="12"/>
  <c r="B24" i="12"/>
  <c r="Q23" i="12"/>
  <c r="P23" i="12"/>
  <c r="O23" i="12"/>
  <c r="N23" i="12"/>
  <c r="M23" i="12"/>
  <c r="L23" i="12"/>
  <c r="K23" i="12"/>
  <c r="J23" i="12"/>
  <c r="I23" i="12"/>
  <c r="H23" i="12"/>
  <c r="G23" i="12"/>
  <c r="F23" i="12"/>
  <c r="E23" i="12"/>
  <c r="D23" i="12"/>
  <c r="C23" i="12"/>
  <c r="B23" i="12"/>
  <c r="Q22" i="12"/>
  <c r="P22" i="12"/>
  <c r="O22" i="12"/>
  <c r="N22" i="12"/>
  <c r="M22" i="12"/>
  <c r="L22" i="12"/>
  <c r="K22" i="12"/>
  <c r="J22" i="12"/>
  <c r="I22" i="12"/>
  <c r="H22" i="12"/>
  <c r="G22" i="12"/>
  <c r="F22" i="12"/>
  <c r="E22" i="12"/>
  <c r="D22" i="12"/>
  <c r="C22" i="12"/>
  <c r="B22" i="12"/>
  <c r="Q21" i="12"/>
  <c r="P21" i="12"/>
  <c r="O21" i="12"/>
  <c r="N21" i="12"/>
  <c r="M21" i="12"/>
  <c r="L21" i="12"/>
  <c r="K21" i="12"/>
  <c r="J21" i="12"/>
  <c r="I21" i="12"/>
  <c r="H21" i="12"/>
  <c r="G21" i="12"/>
  <c r="F21" i="12"/>
  <c r="E21" i="12"/>
  <c r="D21" i="12"/>
  <c r="C21" i="12"/>
  <c r="B21" i="12"/>
  <c r="Q19" i="12"/>
  <c r="P19" i="12"/>
  <c r="O19" i="12"/>
  <c r="N19" i="12"/>
  <c r="M19" i="12"/>
  <c r="L19" i="12"/>
  <c r="K19" i="12"/>
  <c r="J19" i="12"/>
  <c r="I19" i="12"/>
  <c r="H19" i="12"/>
  <c r="G19" i="12"/>
  <c r="F19" i="12"/>
  <c r="E19" i="12"/>
  <c r="D19" i="12"/>
  <c r="C19" i="12"/>
  <c r="B19" i="12"/>
  <c r="Q18" i="12"/>
  <c r="P18" i="12"/>
  <c r="O18" i="12"/>
  <c r="N18" i="12"/>
  <c r="M18" i="12"/>
  <c r="L18" i="12"/>
  <c r="K18" i="12"/>
  <c r="J18" i="12"/>
  <c r="I18" i="12"/>
  <c r="H18" i="12"/>
  <c r="G18" i="12"/>
  <c r="F18" i="12"/>
  <c r="E18" i="12"/>
  <c r="D18" i="12"/>
  <c r="C18" i="12"/>
  <c r="B18" i="12"/>
  <c r="Q17" i="12"/>
  <c r="P17" i="12"/>
  <c r="O17" i="12"/>
  <c r="N17" i="12"/>
  <c r="M17" i="12"/>
  <c r="L17" i="12"/>
  <c r="K17" i="12"/>
  <c r="J17" i="12"/>
  <c r="I17" i="12"/>
  <c r="H17" i="12"/>
  <c r="G17" i="12"/>
  <c r="F17" i="12"/>
  <c r="E17" i="12"/>
  <c r="D17" i="12"/>
  <c r="C17" i="12"/>
  <c r="B17" i="12"/>
  <c r="Q16" i="12"/>
  <c r="P16" i="12"/>
  <c r="O16" i="12"/>
  <c r="N16" i="12"/>
  <c r="M16" i="12"/>
  <c r="L16" i="12"/>
  <c r="K16" i="12"/>
  <c r="J16" i="12"/>
  <c r="I16" i="12"/>
  <c r="H16" i="12"/>
  <c r="G16" i="12"/>
  <c r="F16" i="12"/>
  <c r="E16" i="12"/>
  <c r="D16" i="12"/>
  <c r="C16" i="12"/>
  <c r="B16" i="12"/>
  <c r="Q15" i="12"/>
  <c r="P15" i="12"/>
  <c r="O15" i="12"/>
  <c r="N15" i="12"/>
  <c r="M15" i="12"/>
  <c r="L15" i="12"/>
  <c r="K15" i="12"/>
  <c r="J15" i="12"/>
  <c r="I15" i="12"/>
  <c r="H15" i="12"/>
  <c r="G15" i="12"/>
  <c r="F15" i="12"/>
  <c r="E15" i="12"/>
  <c r="D15" i="12"/>
  <c r="C15" i="12"/>
  <c r="B15" i="12"/>
  <c r="Q14" i="12"/>
  <c r="P14" i="12"/>
  <c r="O14" i="12"/>
  <c r="N14" i="12"/>
  <c r="M14" i="12"/>
  <c r="L14" i="12"/>
  <c r="K14" i="12"/>
  <c r="J14" i="12"/>
  <c r="I14" i="12"/>
  <c r="H14" i="12"/>
  <c r="G14" i="12"/>
  <c r="F14" i="12"/>
  <c r="E14" i="12"/>
  <c r="D14" i="12"/>
  <c r="C14" i="12"/>
  <c r="B14" i="12"/>
  <c r="Q13" i="12"/>
  <c r="P13" i="12"/>
  <c r="O13" i="12"/>
  <c r="N13" i="12"/>
  <c r="M13" i="12"/>
  <c r="L13" i="12"/>
  <c r="K13" i="12"/>
  <c r="J13" i="12"/>
  <c r="I13" i="12"/>
  <c r="H13" i="12"/>
  <c r="G13" i="12"/>
  <c r="F13" i="12"/>
  <c r="E13" i="12"/>
  <c r="D13" i="12"/>
  <c r="C13" i="12"/>
  <c r="B13" i="12"/>
  <c r="Q26" i="11"/>
  <c r="P26" i="11"/>
  <c r="O26" i="11"/>
  <c r="N26" i="11"/>
  <c r="M26" i="11"/>
  <c r="L26" i="11"/>
  <c r="K26" i="11"/>
  <c r="J26" i="11"/>
  <c r="I26" i="11"/>
  <c r="H26" i="11"/>
  <c r="G26" i="11"/>
  <c r="F26" i="11"/>
  <c r="E26" i="11"/>
  <c r="D26" i="11"/>
  <c r="C26" i="11"/>
  <c r="B26" i="11"/>
  <c r="Q25" i="11"/>
  <c r="P25" i="11"/>
  <c r="O25" i="11"/>
  <c r="N25" i="11"/>
  <c r="M25" i="11"/>
  <c r="L25" i="11"/>
  <c r="K25" i="11"/>
  <c r="J25" i="11"/>
  <c r="I25" i="11"/>
  <c r="H25" i="11"/>
  <c r="G25" i="11"/>
  <c r="F25" i="11"/>
  <c r="E25" i="11"/>
  <c r="D25" i="11"/>
  <c r="C25" i="11"/>
  <c r="B25" i="11"/>
  <c r="Q24" i="11"/>
  <c r="P24" i="11"/>
  <c r="O24" i="11"/>
  <c r="N24" i="11"/>
  <c r="M24" i="11"/>
  <c r="L24" i="11"/>
  <c r="K24" i="11"/>
  <c r="J24" i="11"/>
  <c r="I24" i="11"/>
  <c r="H24" i="11"/>
  <c r="G24" i="11"/>
  <c r="F24" i="11"/>
  <c r="E24" i="11"/>
  <c r="D24" i="11"/>
  <c r="C24" i="11"/>
  <c r="B24" i="11"/>
  <c r="Q23" i="11"/>
  <c r="P23" i="11"/>
  <c r="O23" i="11"/>
  <c r="N23" i="11"/>
  <c r="M23" i="11"/>
  <c r="L23" i="11"/>
  <c r="K23" i="11"/>
  <c r="J23" i="11"/>
  <c r="I23" i="11"/>
  <c r="H23" i="11"/>
  <c r="G23" i="11"/>
  <c r="F23" i="11"/>
  <c r="E23" i="11"/>
  <c r="D23" i="11"/>
  <c r="C23" i="11"/>
  <c r="B23" i="11"/>
  <c r="Q22" i="11"/>
  <c r="P22" i="11"/>
  <c r="O22" i="11"/>
  <c r="N22" i="11"/>
  <c r="M22" i="11"/>
  <c r="L22" i="11"/>
  <c r="K22" i="11"/>
  <c r="J22" i="11"/>
  <c r="I22" i="11"/>
  <c r="H22" i="11"/>
  <c r="G22" i="11"/>
  <c r="F22" i="11"/>
  <c r="E22" i="11"/>
  <c r="D22" i="11"/>
  <c r="C22" i="11"/>
  <c r="B22" i="11"/>
  <c r="Q21" i="11"/>
  <c r="P21" i="11"/>
  <c r="O21" i="11"/>
  <c r="N21" i="11"/>
  <c r="M21" i="11"/>
  <c r="L21" i="11"/>
  <c r="K21" i="11"/>
  <c r="J21" i="11"/>
  <c r="I21" i="11"/>
  <c r="H21" i="11"/>
  <c r="G21" i="11"/>
  <c r="F21" i="11"/>
  <c r="E21" i="11"/>
  <c r="D21" i="11"/>
  <c r="C21" i="11"/>
  <c r="B21" i="11"/>
  <c r="Q19" i="11"/>
  <c r="P19" i="11"/>
  <c r="O19" i="11"/>
  <c r="N19" i="11"/>
  <c r="M19" i="11"/>
  <c r="L19" i="11"/>
  <c r="K19" i="11"/>
  <c r="J19" i="11"/>
  <c r="I19" i="11"/>
  <c r="H19" i="11"/>
  <c r="G19" i="11"/>
  <c r="F19" i="11"/>
  <c r="E19" i="11"/>
  <c r="D19" i="11"/>
  <c r="C19" i="11"/>
  <c r="B19" i="11"/>
  <c r="Q18" i="11"/>
  <c r="P18" i="11"/>
  <c r="O18" i="11"/>
  <c r="N18" i="11"/>
  <c r="M18" i="11"/>
  <c r="L18" i="11"/>
  <c r="K18" i="11"/>
  <c r="J18" i="11"/>
  <c r="I18" i="11"/>
  <c r="H18" i="11"/>
  <c r="G18" i="11"/>
  <c r="F18" i="11"/>
  <c r="E18" i="11"/>
  <c r="D18" i="11"/>
  <c r="C18" i="11"/>
  <c r="B18" i="11"/>
  <c r="Q17" i="11"/>
  <c r="P17" i="11"/>
  <c r="O17" i="11"/>
  <c r="N17" i="11"/>
  <c r="M17" i="11"/>
  <c r="L17" i="11"/>
  <c r="K17" i="11"/>
  <c r="J17" i="11"/>
  <c r="I17" i="11"/>
  <c r="H17" i="11"/>
  <c r="G17" i="11"/>
  <c r="F17" i="11"/>
  <c r="E17" i="11"/>
  <c r="D17" i="11"/>
  <c r="C17" i="11"/>
  <c r="B17" i="11"/>
  <c r="Q16" i="11"/>
  <c r="P16" i="11"/>
  <c r="O16" i="11"/>
  <c r="N16" i="11"/>
  <c r="M16" i="11"/>
  <c r="L16" i="11"/>
  <c r="K16" i="11"/>
  <c r="J16" i="11"/>
  <c r="I16" i="11"/>
  <c r="H16" i="11"/>
  <c r="G16" i="11"/>
  <c r="F16" i="11"/>
  <c r="E16" i="11"/>
  <c r="D16" i="11"/>
  <c r="C16" i="11"/>
  <c r="B16" i="11"/>
  <c r="Q15" i="11"/>
  <c r="P15" i="11"/>
  <c r="O15" i="11"/>
  <c r="N15" i="11"/>
  <c r="M15" i="11"/>
  <c r="L15" i="11"/>
  <c r="K15" i="11"/>
  <c r="J15" i="11"/>
  <c r="I15" i="11"/>
  <c r="H15" i="11"/>
  <c r="G15" i="11"/>
  <c r="F15" i="11"/>
  <c r="E15" i="11"/>
  <c r="D15" i="11"/>
  <c r="C15" i="11"/>
  <c r="B15" i="11"/>
  <c r="Q14" i="11"/>
  <c r="P14" i="11"/>
  <c r="O14" i="11"/>
  <c r="N14" i="11"/>
  <c r="M14" i="11"/>
  <c r="L14" i="11"/>
  <c r="K14" i="11"/>
  <c r="J14" i="11"/>
  <c r="I14" i="11"/>
  <c r="H14" i="11"/>
  <c r="G14" i="11"/>
  <c r="F14" i="11"/>
  <c r="E14" i="11"/>
  <c r="D14" i="11"/>
  <c r="C14" i="11"/>
  <c r="B14" i="11"/>
  <c r="Q13" i="11"/>
  <c r="P13" i="11"/>
  <c r="O13" i="11"/>
  <c r="N13" i="11"/>
  <c r="M13" i="11"/>
  <c r="L13" i="11"/>
  <c r="K13" i="11"/>
  <c r="J13" i="11"/>
  <c r="I13" i="11"/>
  <c r="H13" i="11"/>
  <c r="G13" i="11"/>
  <c r="F13" i="11"/>
  <c r="E13" i="11"/>
  <c r="D13" i="11"/>
  <c r="C13" i="11"/>
  <c r="B13" i="11"/>
  <c r="Q26" i="10"/>
  <c r="P26" i="10"/>
  <c r="O26" i="10"/>
  <c r="N26" i="10"/>
  <c r="M26" i="10"/>
  <c r="L26" i="10"/>
  <c r="K26" i="10"/>
  <c r="J26" i="10"/>
  <c r="I26" i="10"/>
  <c r="H26" i="10"/>
  <c r="G26" i="10"/>
  <c r="F26" i="10"/>
  <c r="E26" i="10"/>
  <c r="D26" i="10"/>
  <c r="C26" i="10"/>
  <c r="B26" i="10"/>
  <c r="Q25" i="10"/>
  <c r="P25" i="10"/>
  <c r="O25" i="10"/>
  <c r="N25" i="10"/>
  <c r="M25" i="10"/>
  <c r="L25" i="10"/>
  <c r="K25" i="10"/>
  <c r="J25" i="10"/>
  <c r="I25" i="10"/>
  <c r="H25" i="10"/>
  <c r="G25" i="10"/>
  <c r="F25" i="10"/>
  <c r="E25" i="10"/>
  <c r="D25" i="10"/>
  <c r="C25" i="10"/>
  <c r="B25" i="10"/>
  <c r="Q24" i="10"/>
  <c r="P24" i="10"/>
  <c r="O24" i="10"/>
  <c r="N24" i="10"/>
  <c r="M24" i="10"/>
  <c r="L24" i="10"/>
  <c r="K24" i="10"/>
  <c r="J24" i="10"/>
  <c r="I24" i="10"/>
  <c r="H24" i="10"/>
  <c r="G24" i="10"/>
  <c r="F24" i="10"/>
  <c r="E24" i="10"/>
  <c r="D24" i="10"/>
  <c r="C24" i="10"/>
  <c r="B24" i="10"/>
  <c r="Q23" i="10"/>
  <c r="P23" i="10"/>
  <c r="O23" i="10"/>
  <c r="N23" i="10"/>
  <c r="M23" i="10"/>
  <c r="L23" i="10"/>
  <c r="K23" i="10"/>
  <c r="J23" i="10"/>
  <c r="I23" i="10"/>
  <c r="H23" i="10"/>
  <c r="G23" i="10"/>
  <c r="F23" i="10"/>
  <c r="E23" i="10"/>
  <c r="D23" i="10"/>
  <c r="C23" i="10"/>
  <c r="B23" i="10"/>
  <c r="Q22" i="10"/>
  <c r="P22" i="10"/>
  <c r="O22" i="10"/>
  <c r="N22" i="10"/>
  <c r="M22" i="10"/>
  <c r="L22" i="10"/>
  <c r="K22" i="10"/>
  <c r="J22" i="10"/>
  <c r="I22" i="10"/>
  <c r="H22" i="10"/>
  <c r="G22" i="10"/>
  <c r="F22" i="10"/>
  <c r="E22" i="10"/>
  <c r="D22" i="10"/>
  <c r="C22" i="10"/>
  <c r="B22" i="10"/>
  <c r="Q21" i="10"/>
  <c r="P21" i="10"/>
  <c r="O21" i="10"/>
  <c r="N21" i="10"/>
  <c r="M21" i="10"/>
  <c r="L21" i="10"/>
  <c r="K21" i="10"/>
  <c r="J21" i="10"/>
  <c r="I21" i="10"/>
  <c r="H21" i="10"/>
  <c r="G21" i="10"/>
  <c r="F21" i="10"/>
  <c r="E21" i="10"/>
  <c r="D21" i="10"/>
  <c r="C21" i="10"/>
  <c r="B21" i="10"/>
  <c r="Q19" i="10"/>
  <c r="P19" i="10"/>
  <c r="O19" i="10"/>
  <c r="N19" i="10"/>
  <c r="M19" i="10"/>
  <c r="L19" i="10"/>
  <c r="K19" i="10"/>
  <c r="J19" i="10"/>
  <c r="I19" i="10"/>
  <c r="H19" i="10"/>
  <c r="G19" i="10"/>
  <c r="F19" i="10"/>
  <c r="E19" i="10"/>
  <c r="D19" i="10"/>
  <c r="C19" i="10"/>
  <c r="B19" i="10"/>
  <c r="Q18" i="10"/>
  <c r="P18" i="10"/>
  <c r="O18" i="10"/>
  <c r="N18" i="10"/>
  <c r="M18" i="10"/>
  <c r="L18" i="10"/>
  <c r="K18" i="10"/>
  <c r="J18" i="10"/>
  <c r="I18" i="10"/>
  <c r="H18" i="10"/>
  <c r="G18" i="10"/>
  <c r="F18" i="10"/>
  <c r="E18" i="10"/>
  <c r="D18" i="10"/>
  <c r="C18" i="10"/>
  <c r="B18" i="10"/>
  <c r="Q17" i="10"/>
  <c r="P17" i="10"/>
  <c r="O17" i="10"/>
  <c r="N17" i="10"/>
  <c r="M17" i="10"/>
  <c r="L17" i="10"/>
  <c r="K17" i="10"/>
  <c r="J17" i="10"/>
  <c r="I17" i="10"/>
  <c r="H17" i="10"/>
  <c r="G17" i="10"/>
  <c r="F17" i="10"/>
  <c r="E17" i="10"/>
  <c r="D17" i="10"/>
  <c r="C17" i="10"/>
  <c r="B17" i="10"/>
  <c r="Q16" i="10"/>
  <c r="P16" i="10"/>
  <c r="O16" i="10"/>
  <c r="N16" i="10"/>
  <c r="M16" i="10"/>
  <c r="L16" i="10"/>
  <c r="K16" i="10"/>
  <c r="J16" i="10"/>
  <c r="I16" i="10"/>
  <c r="H16" i="10"/>
  <c r="G16" i="10"/>
  <c r="F16" i="10"/>
  <c r="E16" i="10"/>
  <c r="D16" i="10"/>
  <c r="C16" i="10"/>
  <c r="B16" i="10"/>
  <c r="Q15" i="10"/>
  <c r="P15" i="10"/>
  <c r="O15" i="10"/>
  <c r="N15" i="10"/>
  <c r="M15" i="10"/>
  <c r="L15" i="10"/>
  <c r="K15" i="10"/>
  <c r="J15" i="10"/>
  <c r="I15" i="10"/>
  <c r="H15" i="10"/>
  <c r="G15" i="10"/>
  <c r="F15" i="10"/>
  <c r="E15" i="10"/>
  <c r="D15" i="10"/>
  <c r="C15" i="10"/>
  <c r="B15" i="10"/>
  <c r="Q14" i="10"/>
  <c r="P14" i="10"/>
  <c r="O14" i="10"/>
  <c r="N14" i="10"/>
  <c r="M14" i="10"/>
  <c r="L14" i="10"/>
  <c r="K14" i="10"/>
  <c r="J14" i="10"/>
  <c r="I14" i="10"/>
  <c r="H14" i="10"/>
  <c r="G14" i="10"/>
  <c r="F14" i="10"/>
  <c r="E14" i="10"/>
  <c r="D14" i="10"/>
  <c r="C14" i="10"/>
  <c r="B14" i="10"/>
  <c r="Q13" i="10"/>
  <c r="P13" i="10"/>
  <c r="O13" i="10"/>
  <c r="N13" i="10"/>
  <c r="M13" i="10"/>
  <c r="L13" i="10"/>
  <c r="K13" i="10"/>
  <c r="J13" i="10"/>
  <c r="I13" i="10"/>
  <c r="H13" i="10"/>
  <c r="G13" i="10"/>
  <c r="F13" i="10"/>
  <c r="E13" i="10"/>
  <c r="D13" i="10"/>
  <c r="C13" i="10"/>
  <c r="B13" i="10"/>
  <c r="Q13" i="1" l="1"/>
  <c r="Q14" i="1"/>
  <c r="Q15" i="1"/>
  <c r="Q16" i="1"/>
  <c r="Q17" i="1"/>
  <c r="Q18" i="1"/>
  <c r="Q19" i="1"/>
  <c r="Q21" i="1"/>
  <c r="Q22" i="1"/>
  <c r="Q23" i="1"/>
  <c r="Q24" i="1"/>
  <c r="Q25" i="1"/>
  <c r="Q26" i="1"/>
  <c r="P26" i="1" l="1"/>
  <c r="P25" i="1"/>
  <c r="P24" i="1"/>
  <c r="P23" i="1"/>
  <c r="P22" i="1"/>
  <c r="P21" i="1"/>
  <c r="P19" i="1"/>
  <c r="P18" i="1"/>
  <c r="P17" i="1"/>
  <c r="P16" i="1"/>
  <c r="P15" i="1"/>
  <c r="P14" i="1"/>
  <c r="P13" i="1"/>
  <c r="O26" i="1" l="1"/>
  <c r="O25" i="1"/>
  <c r="O24" i="1"/>
  <c r="O23" i="1"/>
  <c r="O22" i="1"/>
  <c r="O21" i="1"/>
  <c r="O19" i="1"/>
  <c r="O18" i="1"/>
  <c r="O17" i="1"/>
  <c r="O16" i="1"/>
  <c r="O15" i="1"/>
  <c r="O14" i="1"/>
  <c r="O13" i="1"/>
  <c r="B21" i="1" l="1"/>
  <c r="C21" i="1"/>
  <c r="D21" i="1"/>
  <c r="E21" i="1"/>
  <c r="F21" i="1"/>
  <c r="G21" i="1"/>
  <c r="H21" i="1"/>
  <c r="I21" i="1"/>
  <c r="J21" i="1"/>
  <c r="K21" i="1"/>
  <c r="L21" i="1"/>
  <c r="M21" i="1"/>
  <c r="B22" i="1"/>
  <c r="C22" i="1"/>
  <c r="D22" i="1"/>
  <c r="E22" i="1"/>
  <c r="F22" i="1"/>
  <c r="G22" i="1"/>
  <c r="H22" i="1"/>
  <c r="I22" i="1"/>
  <c r="J22" i="1"/>
  <c r="K22" i="1"/>
  <c r="L22" i="1"/>
  <c r="M22" i="1"/>
  <c r="B23" i="1"/>
  <c r="C23" i="1"/>
  <c r="D23" i="1"/>
  <c r="E23" i="1"/>
  <c r="F23" i="1"/>
  <c r="G23" i="1"/>
  <c r="H23" i="1"/>
  <c r="I23" i="1"/>
  <c r="J23" i="1"/>
  <c r="K23" i="1"/>
  <c r="L23" i="1"/>
  <c r="M23" i="1"/>
  <c r="B24" i="1"/>
  <c r="C24" i="1"/>
  <c r="D24" i="1"/>
  <c r="E24" i="1"/>
  <c r="F24" i="1"/>
  <c r="G24" i="1"/>
  <c r="H24" i="1"/>
  <c r="I24" i="1"/>
  <c r="J24" i="1"/>
  <c r="K24" i="1"/>
  <c r="L24" i="1"/>
  <c r="M24" i="1"/>
  <c r="B25" i="1"/>
  <c r="C25" i="1"/>
  <c r="D25" i="1"/>
  <c r="E25" i="1"/>
  <c r="F25" i="1"/>
  <c r="G25" i="1"/>
  <c r="H25" i="1"/>
  <c r="I25" i="1"/>
  <c r="J25" i="1"/>
  <c r="K25" i="1"/>
  <c r="L25" i="1"/>
  <c r="M25" i="1"/>
  <c r="B26" i="1"/>
  <c r="C26" i="1"/>
  <c r="D26" i="1"/>
  <c r="E26" i="1"/>
  <c r="F26" i="1"/>
  <c r="G26" i="1"/>
  <c r="H26" i="1"/>
  <c r="I26" i="1"/>
  <c r="J26" i="1"/>
  <c r="K26" i="1"/>
  <c r="L26" i="1"/>
  <c r="M26" i="1"/>
  <c r="N22" i="1"/>
  <c r="N23" i="1"/>
  <c r="N24" i="1"/>
  <c r="N25" i="1"/>
  <c r="N26" i="1"/>
  <c r="N21" i="1"/>
  <c r="N13" i="1"/>
  <c r="N19" i="1" l="1"/>
  <c r="N18" i="1"/>
  <c r="N17" i="1"/>
  <c r="N16" i="1"/>
  <c r="N15" i="1"/>
  <c r="N14" i="1"/>
  <c r="M19" i="1" l="1"/>
  <c r="L19" i="1"/>
  <c r="K19" i="1"/>
  <c r="J19" i="1"/>
  <c r="I19" i="1"/>
  <c r="H19" i="1"/>
  <c r="G19" i="1"/>
  <c r="F19" i="1"/>
  <c r="E19" i="1"/>
  <c r="D19" i="1"/>
  <c r="C19" i="1"/>
  <c r="B19" i="1"/>
  <c r="M18" i="1"/>
  <c r="L18" i="1"/>
  <c r="K18" i="1"/>
  <c r="J18" i="1"/>
  <c r="I18" i="1"/>
  <c r="H18" i="1"/>
  <c r="G18" i="1"/>
  <c r="F18" i="1"/>
  <c r="E18" i="1"/>
  <c r="D18" i="1"/>
  <c r="C18" i="1"/>
  <c r="B18" i="1"/>
  <c r="M17" i="1"/>
  <c r="L17" i="1"/>
  <c r="K17" i="1"/>
  <c r="J17" i="1"/>
  <c r="I17" i="1"/>
  <c r="H17" i="1"/>
  <c r="G17" i="1"/>
  <c r="F17" i="1"/>
  <c r="E17" i="1"/>
  <c r="D17" i="1"/>
  <c r="C17" i="1"/>
  <c r="B17" i="1"/>
  <c r="M16" i="1"/>
  <c r="L16" i="1"/>
  <c r="K16" i="1"/>
  <c r="J16" i="1"/>
  <c r="I16" i="1"/>
  <c r="H16" i="1"/>
  <c r="G16" i="1"/>
  <c r="F16" i="1"/>
  <c r="E16" i="1"/>
  <c r="D16" i="1"/>
  <c r="C16" i="1"/>
  <c r="B16" i="1"/>
  <c r="M15" i="1"/>
  <c r="L15" i="1"/>
  <c r="K15" i="1"/>
  <c r="J15" i="1"/>
  <c r="I15" i="1"/>
  <c r="H15" i="1"/>
  <c r="G15" i="1"/>
  <c r="F15" i="1"/>
  <c r="E15" i="1"/>
  <c r="D15" i="1"/>
  <c r="C15" i="1"/>
  <c r="B15" i="1"/>
  <c r="M14" i="1"/>
  <c r="L14" i="1"/>
  <c r="K14" i="1"/>
  <c r="J14" i="1"/>
  <c r="I14" i="1"/>
  <c r="H14" i="1"/>
  <c r="G14" i="1"/>
  <c r="F14" i="1"/>
  <c r="E14" i="1"/>
  <c r="D14" i="1"/>
  <c r="C14" i="1"/>
  <c r="B14" i="1"/>
  <c r="M13" i="1"/>
  <c r="L13" i="1"/>
  <c r="K13" i="1"/>
  <c r="J13" i="1"/>
  <c r="I13" i="1"/>
  <c r="H13" i="1"/>
  <c r="G13" i="1"/>
  <c r="F13" i="1"/>
  <c r="E13" i="1"/>
  <c r="D13" i="1"/>
  <c r="C13" i="1"/>
  <c r="B13" i="1"/>
</calcChain>
</file>

<file path=xl/sharedStrings.xml><?xml version="1.0" encoding="utf-8"?>
<sst xmlns="http://schemas.openxmlformats.org/spreadsheetml/2006/main" count="225" uniqueCount="42">
  <si>
    <t>2006</t>
  </si>
  <si>
    <t>2007</t>
  </si>
  <si>
    <t>2008</t>
  </si>
  <si>
    <t>2009</t>
  </si>
  <si>
    <t>2010</t>
  </si>
  <si>
    <t>2011</t>
  </si>
  <si>
    <t>2012</t>
  </si>
  <si>
    <t>2013</t>
  </si>
  <si>
    <t>2014</t>
  </si>
  <si>
    <t>2015</t>
  </si>
  <si>
    <t>2016</t>
  </si>
  <si>
    <t>2017</t>
  </si>
  <si>
    <t>Total (N)</t>
  </si>
  <si>
    <t>American Indian or Alaskan Native</t>
  </si>
  <si>
    <t>Asian</t>
  </si>
  <si>
    <t>Black or African American</t>
  </si>
  <si>
    <t>Hispanic or Latino</t>
  </si>
  <si>
    <t>White</t>
  </si>
  <si>
    <t>Race and Ethnicity unknown</t>
  </si>
  <si>
    <t>Percent of Total</t>
  </si>
  <si>
    <t>Percent of U.S. Citizens and Residents with Known Race/Ethnicity</t>
  </si>
  <si>
    <t>2018</t>
  </si>
  <si>
    <t>2019</t>
  </si>
  <si>
    <t>2020</t>
  </si>
  <si>
    <t>Individuals may appear in more than one category; the sum of categories will exceed the total</t>
  </si>
  <si>
    <t>2021</t>
  </si>
  <si>
    <t>All Faculty</t>
  </si>
  <si>
    <t>Counts follow reporting standards for the Integrated Postsecondary Education Data System (IPEDS) except as described below and include employees on the institution's payroll as of Nov. 1. Counts include employees with faculty status whose primary occupation is instruction, research, public service or a combination thereof. Administrators and librarians with faculty status are not included. Staff members who teach but with primary occupations in other areas are not included. Total counts 2006-2016 restated to match administrative data and will reflect small variances from IPEDS; fall 2017 and later total counts reflect those reported to IPEDS. Prior to 2010 data for race/ethnicity categories were collected and reported using definitions from IPEDS that allowed individuals to identify only a single race/ethnicity. In 2010 and later, individuals were asked to report ethnicity and race separately, with the potential to indicate more than one race; these tables capture those data, without regard to visa or citizenship status and will add to more than 100 percent. The reported race/ethnicity categories of international faculty are included in counts and percentages. Percent of total uses the total number of faculty as a denominator; changes in unknown race/ethnicity can distort percentages. Percentages of U.S. citizens and legal residents with known race/ethnicity remove from the denominator nonresident alien faculty and those with unknown race/ethnicity. 
Data Source: SBU Data Warehouse ReportEmployeeJobRecords.</t>
  </si>
  <si>
    <t>Full-Time Faculty</t>
  </si>
  <si>
    <t>Full-Time Total (N)</t>
  </si>
  <si>
    <t>Part-Time Faculty</t>
  </si>
  <si>
    <t>Part-Time Total (N)</t>
  </si>
  <si>
    <t>Tenured and Tenure-Track Total (N)</t>
  </si>
  <si>
    <t>Tenured and Tenure-Track Faculty</t>
  </si>
  <si>
    <t>Non-Tenure-Track Faculty</t>
  </si>
  <si>
    <t>Non-Tenure-Track Total (N)</t>
  </si>
  <si>
    <t>Fall Headcount of Employees with Faculty Status By Any Indicated Race/Ethnicity, Fall 2006-Fall 2022
Primary Occupations in Instruction, Research, Public Service, and Instruction/Research/Public Service</t>
  </si>
  <si>
    <t>2022</t>
  </si>
  <si>
    <t>Native Hawaiian or Other Pacific Isl</t>
  </si>
  <si>
    <t>Fall Headcount of Employees with Faculty Status By Any Indicated Race/Ethnicity, Fall 2006-Fall 2023
Primary Occupations in Instruction, Research, Public Service, and Instruction/Research/Public Service</t>
  </si>
  <si>
    <t>2,023</t>
  </si>
  <si>
    <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</si>
</sst>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12"/>
      <color theme="1"/>
      <name val="Arial"/>
      <family val="2"/>
    </font>
    <font>
      <sz val="10"/>
      <color theme="1"/>
      <name val="Arial"/>
      <family val="2"/>
    </font>
    <font>
      <sz val="8"/>
      <color theme="1"/>
      <name val="Arial"/>
      <family val="2"/>
    </font>
    <font>
      <sz val="11"/>
      <color theme="1"/>
      <name val="Calibri"/>
      <family val="2"/>
      <scheme val="minor"/>
    </font>
    <font>
      <sz val="9"/>
      <color rgb="FFFF0000"/>
      <name val="Arial"/>
      <family val="2"/>
    </font>
    <font>
      <sz val="9"/>
      <color theme="1"/>
      <name val="Arial"/>
      <family val="2"/>
    </font>
    <font>
      <sz val="8"/>
      <name val="Calibri"/>
      <family val="2"/>
      <scheme val="minor"/>
    </font>
    <font>
      <b/>
      <sz val="9"/>
      <color theme="1"/>
      <name val="Arial"/>
      <family val="2"/>
    </font>
    <font>
      <sz val="9"/>
      <name val="Arial"/>
      <family val="2"/>
    </font>
  </fonts>
  <fills count="2">
    <fill>
      <patternFill patternType="none"/>
    </fill>
    <fill>
      <patternFill patternType="gray125"/>
    </fill>
  </fills>
  <borders count="3">
    <border>
      <left/>
      <right/>
      <top/>
      <bottom/>
      <diagonal/>
    </border>
    <border>
      <left/>
      <right/>
      <top/>
      <bottom style="thin">
        <color auto="1"/>
      </bottom>
      <diagonal/>
    </border>
    <border>
      <left/>
      <right/>
      <top style="thin">
        <color auto="1"/>
      </top>
      <bottom style="thin">
        <color auto="1"/>
      </bottom>
      <diagonal/>
    </border>
  </borders>
  <cellStyleXfs count="2">
    <xf numFmtId="0" fontId="0" fillId="0" borderId="0"/>
    <xf numFmtId="0" fontId="4" fillId="0" borderId="0"/>
  </cellStyleXfs>
  <cellXfs count="19">
    <xf numFmtId="0" fontId="0" fillId="0" borderId="0" xfId="0"/>
    <xf numFmtId="0" fontId="2" fillId="0" borderId="0" xfId="0" applyFont="1"/>
    <xf numFmtId="3" fontId="2" fillId="0" borderId="0" xfId="0" applyNumberFormat="1" applyFont="1"/>
    <xf numFmtId="0" fontId="8" fillId="0" borderId="1" xfId="0" applyFont="1" applyBorder="1"/>
    <xf numFmtId="3" fontId="8" fillId="0" borderId="1" xfId="0" quotePrefix="1" applyNumberFormat="1" applyFont="1" applyBorder="1" applyAlignment="1">
      <alignment horizontal="right"/>
    </xf>
    <xf numFmtId="0" fontId="8" fillId="0" borderId="0" xfId="0" applyFont="1"/>
    <xf numFmtId="3" fontId="8" fillId="0" borderId="0" xfId="0" applyNumberFormat="1" applyFont="1"/>
    <xf numFmtId="0" fontId="6" fillId="0" borderId="0" xfId="0" applyFont="1" applyAlignment="1">
      <alignment horizontal="left" indent="1"/>
    </xf>
    <xf numFmtId="3" fontId="6" fillId="0" borderId="0" xfId="0" applyNumberFormat="1" applyFont="1"/>
    <xf numFmtId="164" fontId="8" fillId="0" borderId="0" xfId="0" applyNumberFormat="1" applyFont="1"/>
    <xf numFmtId="164" fontId="6" fillId="0" borderId="0" xfId="0" applyNumberFormat="1" applyFont="1"/>
    <xf numFmtId="0" fontId="1" fillId="0" borderId="0" xfId="0" applyFont="1" applyAlignment="1">
      <alignment horizontal="left" wrapText="1"/>
    </xf>
    <xf numFmtId="0" fontId="5" fillId="0" borderId="0" xfId="1" applyFont="1" applyAlignment="1">
      <alignment horizontal="left" wrapText="1"/>
    </xf>
    <xf numFmtId="0" fontId="3" fillId="0" borderId="0" xfId="0" applyFont="1" applyAlignment="1">
      <alignment horizontal="left" wrapText="1"/>
    </xf>
    <xf numFmtId="3" fontId="9" fillId="0" borderId="0" xfId="0" applyNumberFormat="1" applyFont="1"/>
    <xf numFmtId="3" fontId="8" fillId="0" borderId="2" xfId="0" quotePrefix="1" applyNumberFormat="1" applyFont="1" applyBorder="1" applyAlignment="1">
      <alignment horizontal="right"/>
    </xf>
    <xf numFmtId="0" fontId="1" fillId="0" borderId="0" xfId="0" applyFont="1" applyAlignment="1">
      <alignment horizontal="left" wrapText="1"/>
    </xf>
    <xf numFmtId="0" fontId="5" fillId="0" borderId="0" xfId="1" applyFont="1" applyAlignment="1">
      <alignment horizontal="left" wrapText="1"/>
    </xf>
    <xf numFmtId="0" fontId="3" fillId="0" borderId="0" xfId="0" applyFont="1" applyAlignment="1">
      <alignment horizontal="left" wrapText="1"/>
    </xf>
  </cellXfs>
  <cellStyles count="2">
    <cellStyle name="Normal" xfId="0" builtinId="0"/>
    <cellStyle name="Normal 2" xfId="1" xr:uid="{00000000-0005-0000-0000-000001000000}"/>
  </cellStyles>
  <dxfs count="114">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numFmt numFmtId="3" formatCode="#,##0"/>
    </dxf>
    <dxf>
      <border outline="0">
        <bottom style="thin">
          <color auto="1"/>
        </bottom>
      </border>
    </dxf>
    <dxf>
      <font>
        <b/>
        <i val="0"/>
        <strike val="0"/>
        <condense val="0"/>
        <extend val="0"/>
        <outline val="0"/>
        <shadow val="0"/>
        <u val="none"/>
        <vertAlign val="baseline"/>
        <sz val="9"/>
        <color theme="1"/>
        <name val="Arial"/>
        <family val="2"/>
        <scheme val="none"/>
      </font>
      <numFmt numFmtId="3" formatCode="#,##0"/>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91D965-DD0E-4921-9260-7EFBE0F38BAE}" name="Table1" displayName="Table1" ref="A3:S26" totalsRowShown="0" headerRowDxfId="113" dataDxfId="111" headerRowBorderDxfId="112" tableBorderDxfId="110">
  <tableColumns count="19">
    <tableColumn id="1" xr3:uid="{25F02E3D-ABB0-4499-88C8-DE099ADBEDB4}" name="All Faculty" dataDxfId="109"/>
    <tableColumn id="2" xr3:uid="{6C130D0D-D621-4245-82B4-4D46517B41DD}" name="2006" dataDxfId="108"/>
    <tableColumn id="3" xr3:uid="{20DEAB58-F552-4272-906A-EF3B475B26D6}" name="2007" dataDxfId="107"/>
    <tableColumn id="4" xr3:uid="{4AF948CD-DE06-4A96-B015-0D8B47E37412}" name="2008" dataDxfId="106"/>
    <tableColumn id="5" xr3:uid="{BB733AD4-F68B-4722-AA30-9EAF03E0778D}" name="2009" dataDxfId="105"/>
    <tableColumn id="6" xr3:uid="{7FD3BC18-43B4-4421-A577-A1337C709AC4}" name="2010" dataDxfId="104"/>
    <tableColumn id="7" xr3:uid="{E4E288B5-725A-4023-9E7D-40A9E52FDB4C}" name="2011" dataDxfId="103"/>
    <tableColumn id="8" xr3:uid="{AD0C416E-CEA4-477C-8A49-4E070B9255A7}" name="2012" dataDxfId="102"/>
    <tableColumn id="9" xr3:uid="{8A38D44B-A782-4063-8550-1A1676539DC2}" name="2013" dataDxfId="101"/>
    <tableColumn id="10" xr3:uid="{2A00CAEA-FC32-45EC-A9C4-CECD7C0FFA7C}" name="2014" dataDxfId="100"/>
    <tableColumn id="11" xr3:uid="{36F7F8E7-AC3E-42FE-A9A1-F59460A5611E}" name="2015" dataDxfId="99"/>
    <tableColumn id="12" xr3:uid="{D7CCC09F-261F-4587-BCF9-E8B6F5A67296}" name="2016" dataDxfId="98"/>
    <tableColumn id="13" xr3:uid="{AE77908D-B39F-475C-A0FC-8BAA24F6DFD2}" name="2017" dataDxfId="97"/>
    <tableColumn id="14" xr3:uid="{C54F405A-B120-471C-8FFE-9AEC2CF728F9}" name="2018" dataDxfId="96"/>
    <tableColumn id="15" xr3:uid="{E4548F60-F3CB-4236-AE7F-2D464AA63F91}" name="2019" dataDxfId="95"/>
    <tableColumn id="16" xr3:uid="{086759C4-3431-4A34-90B7-AD4BB1D3DB15}" name="2020" dataDxfId="94"/>
    <tableColumn id="17" xr3:uid="{A47E851B-1CB6-492E-A23D-12D8819A42A4}" name="2021" dataDxfId="93"/>
    <tableColumn id="18" xr3:uid="{D1D9D3F5-65A7-4A3D-9AB9-312F8D942EDA}" name="2022" dataDxfId="92"/>
    <tableColumn id="19" xr3:uid="{AD33E902-D718-4BC4-9B10-F85096F63477}" name="2,023" dataDxfId="9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CFB34A-E64C-454D-8461-A5D12CEA4DC1}" name="Table13" displayName="Table13" ref="A3:S26" totalsRowShown="0" headerRowDxfId="90" dataDxfId="88" headerRowBorderDxfId="89" tableBorderDxfId="87">
  <tableColumns count="19">
    <tableColumn id="1" xr3:uid="{EE6FCAAB-1A29-4338-BFB2-C8A46BC6B23C}" name="Full-Time Faculty" dataDxfId="86"/>
    <tableColumn id="2" xr3:uid="{87C3895C-E932-4E40-A2B1-593C64AB7ADE}" name="2006" dataDxfId="85"/>
    <tableColumn id="3" xr3:uid="{5A77C24C-FD9E-4B16-B687-E471FAFF2276}" name="2007" dataDxfId="84"/>
    <tableColumn id="4" xr3:uid="{8FDB3195-9D1F-4DA7-91DE-7B5C54940AB5}" name="2008" dataDxfId="83"/>
    <tableColumn id="5" xr3:uid="{FE925788-B267-41EA-B60A-6CE799F7ABB5}" name="2009" dataDxfId="82"/>
    <tableColumn id="6" xr3:uid="{C7D0D6BF-7EFB-424C-8F84-E0E9C57301F1}" name="2010" dataDxfId="81"/>
    <tableColumn id="7" xr3:uid="{EC0A23EB-3FA1-4E2D-BB3A-D43A647B1491}" name="2011" dataDxfId="80"/>
    <tableColumn id="8" xr3:uid="{98F8ADFA-E81E-47DF-BDE0-F6A421D9734D}" name="2012" dataDxfId="79"/>
    <tableColumn id="9" xr3:uid="{D18B89BD-5452-4A6C-B291-60782558E494}" name="2013" dataDxfId="78"/>
    <tableColumn id="10" xr3:uid="{A24D0E45-3678-4BB2-90B2-5FDF0291F6D3}" name="2014" dataDxfId="77"/>
    <tableColumn id="11" xr3:uid="{07D0D082-5F73-4578-B255-856FC872C63F}" name="2015" dataDxfId="76"/>
    <tableColumn id="12" xr3:uid="{BBE28488-818F-4ADF-A301-6030444159B6}" name="2016" dataDxfId="75"/>
    <tableColumn id="13" xr3:uid="{179CD71E-CC04-446F-8B87-0E961BFE4105}" name="2017" dataDxfId="74"/>
    <tableColumn id="14" xr3:uid="{9E409C9D-D162-4CF6-9B70-133900D3FDE2}" name="2018" dataDxfId="73"/>
    <tableColumn id="15" xr3:uid="{3BA45A16-BE04-4D15-A438-1616FD97EADE}" name="2019" dataDxfId="72"/>
    <tableColumn id="16" xr3:uid="{B3DFE1AF-F416-43B5-88FC-C5068DFF4017}" name="2020" dataDxfId="71"/>
    <tableColumn id="17" xr3:uid="{F833D718-E45F-4B7A-8422-A8639D73C6E3}" name="2021" dataDxfId="70"/>
    <tableColumn id="18" xr3:uid="{B9651CE3-DF48-45E3-AE12-EE1F83872170}" name="2022" dataDxfId="69"/>
    <tableColumn id="19" xr3:uid="{F53C1E7D-518D-4529-90C4-B92932DDF65A}" name="2023" dataDxfId="6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0F86EDC-8538-452C-8F38-7AA6DE712EB1}" name="Table134" displayName="Table134" ref="A3:S26" totalsRowShown="0" headerRowDxfId="67" dataDxfId="65" headerRowBorderDxfId="66" tableBorderDxfId="64">
  <tableColumns count="19">
    <tableColumn id="1" xr3:uid="{521E7670-326E-4A56-A33B-CFC897CA312B}" name="Part-Time Faculty" dataDxfId="63"/>
    <tableColumn id="2" xr3:uid="{41093B58-D77F-41B9-A09B-E05F95EF08B4}" name="2006" dataDxfId="62"/>
    <tableColumn id="3" xr3:uid="{879AAFB8-3201-4959-8E64-BC1AC0EE4734}" name="2007" dataDxfId="61"/>
    <tableColumn id="4" xr3:uid="{1D874546-5BB2-4FCD-9FBD-D517C486F09A}" name="2008" dataDxfId="60"/>
    <tableColumn id="5" xr3:uid="{CE64B097-9582-4145-AF9B-DE0211EB2B58}" name="2009" dataDxfId="59"/>
    <tableColumn id="6" xr3:uid="{DEB7AED2-050B-4506-B152-26AC5B2B67EB}" name="2010" dataDxfId="58"/>
    <tableColumn id="7" xr3:uid="{49384087-31C1-4A2D-BAC1-115F16FB2617}" name="2011" dataDxfId="57"/>
    <tableColumn id="8" xr3:uid="{7B584074-C8DD-453F-8FA3-A4CDDE08412E}" name="2012" dataDxfId="56"/>
    <tableColumn id="9" xr3:uid="{71265BDE-DC48-4355-AD3A-CE313F13CF13}" name="2013" dataDxfId="55"/>
    <tableColumn id="10" xr3:uid="{74F31327-9E54-4D9D-938B-8D8D23075586}" name="2014" dataDxfId="54"/>
    <tableColumn id="11" xr3:uid="{E0C9CE68-A1D9-4668-9105-4CB61B8E4A1D}" name="2015" dataDxfId="53"/>
    <tableColumn id="12" xr3:uid="{CCDA77A1-DE13-40D8-9627-1CA3A15FDA96}" name="2016" dataDxfId="52"/>
    <tableColumn id="13" xr3:uid="{B7E9DBB1-B518-443F-8C67-B855058153F5}" name="2017" dataDxfId="51"/>
    <tableColumn id="14" xr3:uid="{C2F0C5AF-EA9A-4665-8E96-FE1442385F4E}" name="2018" dataDxfId="50"/>
    <tableColumn id="15" xr3:uid="{0825F4D5-3045-4944-8338-A9E2B8267F90}" name="2019" dataDxfId="49"/>
    <tableColumn id="16" xr3:uid="{7FAC9037-AE86-43EF-AF3B-E6A714E8797E}" name="2020" dataDxfId="48"/>
    <tableColumn id="17" xr3:uid="{E75FE775-48C6-410B-A53B-2A1528C996D0}" name="2021" dataDxfId="47"/>
    <tableColumn id="18" xr3:uid="{4A3312DD-5BD3-4C18-913E-1B9C23DB38A2}" name="2022" dataDxfId="46"/>
    <tableColumn id="19" xr3:uid="{619FBFF2-47C3-47A5-85E9-29D13B853BA4}" name="2023" dataDxfId="4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DB4F19B-FA9C-4B51-B2A7-29B35E79F989}" name="Table1345" displayName="Table1345" ref="A3:R26" totalsRowShown="0" headerRowDxfId="44" dataDxfId="42" headerRowBorderDxfId="43" tableBorderDxfId="41">
  <tableColumns count="18">
    <tableColumn id="1" xr3:uid="{005A1F78-461A-4A17-807A-354AA2C20417}" name="Tenured and Tenure-Track Faculty" dataDxfId="40"/>
    <tableColumn id="2" xr3:uid="{F82AB119-2B1B-4E3E-8DB1-AF49EC51B673}" name="2006" dataDxfId="39"/>
    <tableColumn id="3" xr3:uid="{22BA570B-1234-4855-BE08-15F4B52D07F4}" name="2007" dataDxfId="38"/>
    <tableColumn id="4" xr3:uid="{C819BC02-147E-42B2-A92C-23205267DFF9}" name="2008" dataDxfId="37"/>
    <tableColumn id="5" xr3:uid="{3DA16A33-03EA-45AE-ACBB-2CC70E386132}" name="2009" dataDxfId="36"/>
    <tableColumn id="6" xr3:uid="{D83CCE01-C2BF-4324-B6E2-3A33146CDC83}" name="2010" dataDxfId="35"/>
    <tableColumn id="7" xr3:uid="{59B10F84-9447-4453-A68E-5E2C6518FD6F}" name="2011" dataDxfId="34"/>
    <tableColumn id="8" xr3:uid="{5EB43A0E-9953-49CA-BE29-2AA0FB541F2C}" name="2012" dataDxfId="33"/>
    <tableColumn id="9" xr3:uid="{5B72A0A0-30B9-4697-ABFC-A263164E7C3C}" name="2013" dataDxfId="32"/>
    <tableColumn id="10" xr3:uid="{84DA2C50-2FBA-4D9C-B62A-DC36D2A0675C}" name="2014" dataDxfId="31"/>
    <tableColumn id="11" xr3:uid="{93ED185B-7EBF-492C-A6C3-8FAF285613C5}" name="2015" dataDxfId="30"/>
    <tableColumn id="12" xr3:uid="{826BBFD3-06B3-4E62-9F83-6BE6D73DF9F1}" name="2016" dataDxfId="29"/>
    <tableColumn id="13" xr3:uid="{1971B9BA-6C10-4ECD-8A7D-BC6943804550}" name="2017" dataDxfId="28"/>
    <tableColumn id="14" xr3:uid="{82C4A5D6-9819-49A8-AFBA-C25EC47E8B96}" name="2018" dataDxfId="27"/>
    <tableColumn id="15" xr3:uid="{F91A82A6-40F6-4773-90DB-31A350F5FC74}" name="2019" dataDxfId="26"/>
    <tableColumn id="16" xr3:uid="{EB6E0E2A-8B06-49BC-9B67-A9133F8C9B9C}" name="2020" dataDxfId="25"/>
    <tableColumn id="17" xr3:uid="{CCD756FF-AD31-4E47-81E1-3BEEAC3F2E8E}" name="2021" dataDxfId="24"/>
    <tableColumn id="18" xr3:uid="{E5738470-81DB-43D0-9D65-05EC263F676A}" name="2022" dataDxfId="2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234B511-9400-4AF0-A826-C23151F2B584}" name="Table13456" displayName="Table13456" ref="A3:S26" totalsRowShown="0" headerRowDxfId="22" dataDxfId="20" headerRowBorderDxfId="21" tableBorderDxfId="19">
  <tableColumns count="19">
    <tableColumn id="1" xr3:uid="{DF445C63-1612-4EDB-9C2B-D007F0D0C53E}" name="Non-Tenure-Track Faculty" dataDxfId="18"/>
    <tableColumn id="2" xr3:uid="{313A344C-23B3-4E80-BDA9-0943823BA3AA}" name="2006" dataDxfId="17"/>
    <tableColumn id="3" xr3:uid="{199C4132-E02C-4C20-BB31-1D1D94C645B1}" name="2007" dataDxfId="16"/>
    <tableColumn id="4" xr3:uid="{F6D82D4C-90AB-4973-B02E-49D86EA15B73}" name="2008" dataDxfId="15"/>
    <tableColumn id="5" xr3:uid="{02481C5F-7B6C-41ED-AE48-570F2C887152}" name="2009" dataDxfId="14"/>
    <tableColumn id="6" xr3:uid="{EB6A620E-0C61-4BD5-8E49-B33692CE1CB4}" name="2010" dataDxfId="13"/>
    <tableColumn id="7" xr3:uid="{E9C7D94A-E71E-4228-8F8F-11617087DBAA}" name="2011" dataDxfId="12"/>
    <tableColumn id="8" xr3:uid="{05356728-59B8-47CB-B93E-EF8B3B014C03}" name="2012" dataDxfId="11"/>
    <tableColumn id="9" xr3:uid="{2884E030-339A-4287-9FD8-44812AA21069}" name="2013" dataDxfId="10"/>
    <tableColumn id="10" xr3:uid="{7FD22EF4-B3FF-49CC-AD5B-767A24528A8E}" name="2014" dataDxfId="9"/>
    <tableColumn id="11" xr3:uid="{EBFC740B-CFB7-4846-90E5-3C240B25193F}" name="2015" dataDxfId="8"/>
    <tableColumn id="12" xr3:uid="{1C8456F4-EF33-4AA9-879A-B5BC22D09CEE}" name="2016" dataDxfId="7"/>
    <tableColumn id="13" xr3:uid="{D008DDBD-0047-443B-87B6-17BF90CB3269}" name="2017" dataDxfId="6"/>
    <tableColumn id="14" xr3:uid="{13A6A87E-25A3-4067-AE6C-F39D8C428D00}" name="2018" dataDxfId="5"/>
    <tableColumn id="15" xr3:uid="{97AC2A3B-63A0-4448-A68C-247202BE80E6}" name="2019" dataDxfId="4"/>
    <tableColumn id="16" xr3:uid="{ABC0FCDD-31C6-4DF3-98A2-54CB96D6AB53}" name="2020" dataDxfId="3"/>
    <tableColumn id="17" xr3:uid="{0CB24D63-2FD9-4B09-9657-23F42A32BDF5}" name="2021" dataDxfId="2"/>
    <tableColumn id="18" xr3:uid="{867D915E-C10B-4F31-BF5F-FAC8EAF476B9}" name="2022" dataDxfId="1"/>
    <tableColumn id="19" xr3:uid="{08D3ED99-3068-485D-99D5-B8527E489953}" name="2023"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tabSelected="1" view="pageLayout" zoomScale="110" zoomScaleNormal="100" zoomScalePageLayoutView="110" workbookViewId="0">
      <selection activeCell="B14" sqref="B14"/>
    </sheetView>
  </sheetViews>
  <sheetFormatPr defaultColWidth="9.140625" defaultRowHeight="12.75" x14ac:dyDescent="0.2"/>
  <cols>
    <col min="1" max="1" width="27.140625" style="1" customWidth="1"/>
    <col min="2" max="13" width="5.5703125" style="2" customWidth="1"/>
    <col min="14" max="19" width="5.5703125" style="1" customWidth="1"/>
    <col min="20" max="16384" width="9.140625" style="1"/>
  </cols>
  <sheetData>
    <row r="1" spans="1:19" ht="46.5" customHeight="1" x14ac:dyDescent="0.25">
      <c r="A1" s="16" t="s">
        <v>39</v>
      </c>
      <c r="B1" s="16"/>
      <c r="C1" s="16"/>
      <c r="D1" s="16"/>
      <c r="E1" s="16"/>
      <c r="F1" s="16"/>
      <c r="G1" s="16"/>
      <c r="H1" s="16"/>
      <c r="I1" s="16"/>
      <c r="J1" s="16"/>
      <c r="K1" s="16"/>
      <c r="L1" s="16"/>
      <c r="M1" s="16"/>
      <c r="N1" s="16"/>
      <c r="O1" s="16"/>
      <c r="P1" s="16"/>
      <c r="Q1" s="16"/>
      <c r="R1" s="16"/>
      <c r="S1" s="11"/>
    </row>
    <row r="2" spans="1:19" ht="15" customHeight="1" x14ac:dyDescent="0.2">
      <c r="A2" s="17" t="s">
        <v>24</v>
      </c>
      <c r="B2" s="17"/>
      <c r="C2" s="17"/>
      <c r="D2" s="17"/>
      <c r="E2" s="17"/>
      <c r="F2" s="17"/>
      <c r="G2" s="17"/>
      <c r="H2" s="17"/>
      <c r="I2" s="17"/>
      <c r="J2" s="17"/>
      <c r="K2" s="17"/>
      <c r="L2" s="17"/>
      <c r="M2" s="17"/>
      <c r="N2" s="17"/>
      <c r="O2" s="17"/>
      <c r="P2" s="17"/>
      <c r="Q2" s="17"/>
      <c r="R2" s="17"/>
      <c r="S2" s="12"/>
    </row>
    <row r="3" spans="1:19" x14ac:dyDescent="0.2">
      <c r="A3" s="3" t="s">
        <v>26</v>
      </c>
      <c r="B3" s="4" t="s">
        <v>0</v>
      </c>
      <c r="C3" s="4" t="s">
        <v>1</v>
      </c>
      <c r="D3" s="4" t="s">
        <v>2</v>
      </c>
      <c r="E3" s="4" t="s">
        <v>3</v>
      </c>
      <c r="F3" s="4" t="s">
        <v>4</v>
      </c>
      <c r="G3" s="4" t="s">
        <v>5</v>
      </c>
      <c r="H3" s="4" t="s">
        <v>6</v>
      </c>
      <c r="I3" s="4" t="s">
        <v>7</v>
      </c>
      <c r="J3" s="4" t="s">
        <v>8</v>
      </c>
      <c r="K3" s="4" t="s">
        <v>9</v>
      </c>
      <c r="L3" s="4" t="s">
        <v>10</v>
      </c>
      <c r="M3" s="4" t="s">
        <v>11</v>
      </c>
      <c r="N3" s="4" t="s">
        <v>21</v>
      </c>
      <c r="O3" s="4" t="s">
        <v>22</v>
      </c>
      <c r="P3" s="4" t="s">
        <v>23</v>
      </c>
      <c r="Q3" s="4" t="s">
        <v>25</v>
      </c>
      <c r="R3" s="4" t="s">
        <v>37</v>
      </c>
      <c r="S3" s="4" t="s">
        <v>40</v>
      </c>
    </row>
    <row r="4" spans="1:19" x14ac:dyDescent="0.2">
      <c r="A4" s="5" t="s">
        <v>12</v>
      </c>
      <c r="B4" s="6">
        <v>1988</v>
      </c>
      <c r="C4" s="6">
        <v>2069</v>
      </c>
      <c r="D4" s="6">
        <v>2138</v>
      </c>
      <c r="E4" s="6">
        <v>2189</v>
      </c>
      <c r="F4" s="6">
        <v>2196</v>
      </c>
      <c r="G4" s="6">
        <v>2271</v>
      </c>
      <c r="H4" s="6">
        <v>2371</v>
      </c>
      <c r="I4" s="6">
        <v>2451</v>
      </c>
      <c r="J4" s="6">
        <v>2599</v>
      </c>
      <c r="K4" s="6">
        <v>2612</v>
      </c>
      <c r="L4" s="6">
        <v>2720</v>
      </c>
      <c r="M4" s="6">
        <v>2738</v>
      </c>
      <c r="N4" s="6">
        <v>2700</v>
      </c>
      <c r="O4" s="6">
        <v>2786</v>
      </c>
      <c r="P4" s="6">
        <v>2825</v>
      </c>
      <c r="Q4" s="6">
        <v>2866</v>
      </c>
      <c r="R4" s="6">
        <v>2918</v>
      </c>
      <c r="S4" s="6">
        <v>3028</v>
      </c>
    </row>
    <row r="5" spans="1:19" x14ac:dyDescent="0.2">
      <c r="A5" s="7" t="s">
        <v>13</v>
      </c>
      <c r="B5" s="8">
        <v>7</v>
      </c>
      <c r="C5" s="8">
        <v>6</v>
      </c>
      <c r="D5" s="8">
        <v>9</v>
      </c>
      <c r="E5" s="8">
        <v>9</v>
      </c>
      <c r="F5" s="8">
        <v>9</v>
      </c>
      <c r="G5" s="8">
        <v>7</v>
      </c>
      <c r="H5" s="8">
        <v>8</v>
      </c>
      <c r="I5" s="8">
        <v>10</v>
      </c>
      <c r="J5" s="8">
        <v>9</v>
      </c>
      <c r="K5" s="8">
        <v>11</v>
      </c>
      <c r="L5" s="8">
        <v>11</v>
      </c>
      <c r="M5" s="8">
        <v>14</v>
      </c>
      <c r="N5" s="8">
        <v>10</v>
      </c>
      <c r="O5" s="8">
        <v>12</v>
      </c>
      <c r="P5" s="8">
        <v>14</v>
      </c>
      <c r="Q5" s="8">
        <v>14</v>
      </c>
      <c r="R5" s="8">
        <v>16</v>
      </c>
      <c r="S5" s="8">
        <v>16</v>
      </c>
    </row>
    <row r="6" spans="1:19" x14ac:dyDescent="0.2">
      <c r="A6" s="7" t="s">
        <v>14</v>
      </c>
      <c r="B6" s="8">
        <v>223</v>
      </c>
      <c r="C6" s="8">
        <v>233</v>
      </c>
      <c r="D6" s="8">
        <v>240</v>
      </c>
      <c r="E6" s="8">
        <v>262</v>
      </c>
      <c r="F6" s="8">
        <v>265</v>
      </c>
      <c r="G6" s="8">
        <v>299</v>
      </c>
      <c r="H6" s="8">
        <v>331</v>
      </c>
      <c r="I6" s="8">
        <v>357</v>
      </c>
      <c r="J6" s="8">
        <v>386</v>
      </c>
      <c r="K6" s="8">
        <v>404</v>
      </c>
      <c r="L6" s="8">
        <v>437</v>
      </c>
      <c r="M6" s="8">
        <v>431</v>
      </c>
      <c r="N6" s="8">
        <v>434</v>
      </c>
      <c r="O6" s="8">
        <v>464</v>
      </c>
      <c r="P6" s="8">
        <v>492</v>
      </c>
      <c r="Q6" s="8">
        <v>505</v>
      </c>
      <c r="R6" s="8">
        <v>535</v>
      </c>
      <c r="S6" s="8">
        <v>593</v>
      </c>
    </row>
    <row r="7" spans="1:19" x14ac:dyDescent="0.2">
      <c r="A7" s="7" t="s">
        <v>15</v>
      </c>
      <c r="B7" s="8">
        <v>69</v>
      </c>
      <c r="C7" s="8">
        <v>66</v>
      </c>
      <c r="D7" s="8">
        <v>67</v>
      </c>
      <c r="E7" s="8">
        <v>74</v>
      </c>
      <c r="F7" s="8">
        <v>80</v>
      </c>
      <c r="G7" s="8">
        <v>77</v>
      </c>
      <c r="H7" s="8">
        <v>79</v>
      </c>
      <c r="I7" s="8">
        <v>81</v>
      </c>
      <c r="J7" s="8">
        <v>86</v>
      </c>
      <c r="K7" s="8">
        <v>86</v>
      </c>
      <c r="L7" s="8">
        <v>94</v>
      </c>
      <c r="M7" s="8">
        <v>97</v>
      </c>
      <c r="N7" s="8">
        <v>103</v>
      </c>
      <c r="O7" s="8">
        <v>117</v>
      </c>
      <c r="P7" s="8">
        <v>136</v>
      </c>
      <c r="Q7" s="8">
        <v>134</v>
      </c>
      <c r="R7" s="8">
        <v>137</v>
      </c>
      <c r="S7" s="8">
        <v>139</v>
      </c>
    </row>
    <row r="8" spans="1:19" x14ac:dyDescent="0.2">
      <c r="A8" s="7" t="s">
        <v>16</v>
      </c>
      <c r="B8" s="8">
        <v>64</v>
      </c>
      <c r="C8" s="8">
        <v>67</v>
      </c>
      <c r="D8" s="8">
        <v>70</v>
      </c>
      <c r="E8" s="8">
        <v>72</v>
      </c>
      <c r="F8" s="8">
        <v>76</v>
      </c>
      <c r="G8" s="8">
        <v>85</v>
      </c>
      <c r="H8" s="8">
        <v>92</v>
      </c>
      <c r="I8" s="8">
        <v>95</v>
      </c>
      <c r="J8" s="8">
        <v>98</v>
      </c>
      <c r="K8" s="8">
        <v>100</v>
      </c>
      <c r="L8" s="8">
        <v>106</v>
      </c>
      <c r="M8" s="8">
        <v>120</v>
      </c>
      <c r="N8" s="8">
        <v>109</v>
      </c>
      <c r="O8" s="8">
        <v>113</v>
      </c>
      <c r="P8" s="8">
        <v>107</v>
      </c>
      <c r="Q8" s="8">
        <v>131</v>
      </c>
      <c r="R8" s="8">
        <v>138</v>
      </c>
      <c r="S8" s="8">
        <v>149</v>
      </c>
    </row>
    <row r="9" spans="1:19" x14ac:dyDescent="0.2">
      <c r="A9" s="7" t="s">
        <v>38</v>
      </c>
      <c r="B9" s="8">
        <v>0</v>
      </c>
      <c r="C9" s="8">
        <v>0</v>
      </c>
      <c r="D9" s="8">
        <v>0</v>
      </c>
      <c r="E9" s="8">
        <v>0</v>
      </c>
      <c r="F9" s="8">
        <v>2</v>
      </c>
      <c r="G9" s="8">
        <v>1</v>
      </c>
      <c r="H9" s="8">
        <v>1</v>
      </c>
      <c r="I9" s="8">
        <v>1</v>
      </c>
      <c r="J9" s="8">
        <v>1</v>
      </c>
      <c r="K9" s="8">
        <v>3</v>
      </c>
      <c r="L9" s="8">
        <v>4</v>
      </c>
      <c r="M9" s="8">
        <v>3</v>
      </c>
      <c r="N9" s="8">
        <v>3</v>
      </c>
      <c r="O9" s="8">
        <v>3</v>
      </c>
      <c r="P9" s="8">
        <v>2</v>
      </c>
      <c r="Q9" s="8">
        <v>2</v>
      </c>
      <c r="R9" s="8">
        <v>3</v>
      </c>
      <c r="S9" s="8">
        <v>2</v>
      </c>
    </row>
    <row r="10" spans="1:19" x14ac:dyDescent="0.2">
      <c r="A10" s="7" t="s">
        <v>17</v>
      </c>
      <c r="B10" s="8">
        <v>1638</v>
      </c>
      <c r="C10" s="8">
        <v>1711</v>
      </c>
      <c r="D10" s="8">
        <v>1756</v>
      </c>
      <c r="E10" s="8">
        <v>1781</v>
      </c>
      <c r="F10" s="8">
        <v>1777</v>
      </c>
      <c r="G10" s="8">
        <v>1789</v>
      </c>
      <c r="H10" s="8">
        <v>1847</v>
      </c>
      <c r="I10" s="8">
        <v>1878</v>
      </c>
      <c r="J10" s="8">
        <v>1964</v>
      </c>
      <c r="K10" s="8">
        <v>1933</v>
      </c>
      <c r="L10" s="8">
        <v>1975</v>
      </c>
      <c r="M10" s="8">
        <v>1966</v>
      </c>
      <c r="N10" s="8">
        <v>1921</v>
      </c>
      <c r="O10" s="8">
        <v>1945</v>
      </c>
      <c r="P10" s="8">
        <v>1953</v>
      </c>
      <c r="Q10" s="8">
        <v>1922</v>
      </c>
      <c r="R10" s="8">
        <v>1913</v>
      </c>
      <c r="S10" s="8">
        <v>1935</v>
      </c>
    </row>
    <row r="11" spans="1:19" x14ac:dyDescent="0.2">
      <c r="A11" s="7" t="s">
        <v>18</v>
      </c>
      <c r="B11" s="8">
        <v>2</v>
      </c>
      <c r="C11" s="8">
        <v>1</v>
      </c>
      <c r="D11" s="8">
        <v>18</v>
      </c>
      <c r="E11" s="8">
        <v>16</v>
      </c>
      <c r="F11" s="8">
        <v>20</v>
      </c>
      <c r="G11" s="8">
        <v>45</v>
      </c>
      <c r="H11" s="8">
        <v>54</v>
      </c>
      <c r="I11" s="8">
        <v>77</v>
      </c>
      <c r="J11" s="8">
        <v>103</v>
      </c>
      <c r="K11" s="8">
        <v>120</v>
      </c>
      <c r="L11" s="8">
        <v>143</v>
      </c>
      <c r="M11" s="8">
        <v>163</v>
      </c>
      <c r="N11" s="8">
        <v>173</v>
      </c>
      <c r="O11" s="8">
        <v>189</v>
      </c>
      <c r="P11" s="8">
        <v>203</v>
      </c>
      <c r="Q11" s="8">
        <v>235</v>
      </c>
      <c r="R11" s="8">
        <v>283</v>
      </c>
      <c r="S11" s="8">
        <v>311</v>
      </c>
    </row>
    <row r="12" spans="1:19" x14ac:dyDescent="0.2">
      <c r="A12" s="5" t="s">
        <v>19</v>
      </c>
      <c r="B12" s="9"/>
      <c r="C12" s="9"/>
      <c r="D12" s="9"/>
      <c r="E12" s="9"/>
      <c r="F12" s="9"/>
      <c r="G12" s="9"/>
      <c r="H12" s="9"/>
      <c r="I12" s="9"/>
      <c r="J12" s="9"/>
      <c r="K12" s="9"/>
      <c r="L12" s="9"/>
      <c r="M12" s="9"/>
      <c r="N12" s="9"/>
      <c r="O12" s="9"/>
      <c r="P12" s="9"/>
      <c r="Q12" s="9"/>
      <c r="R12" s="9"/>
      <c r="S12" s="9"/>
    </row>
    <row r="13" spans="1:19" x14ac:dyDescent="0.2">
      <c r="A13" s="7" t="s">
        <v>13</v>
      </c>
      <c r="B13" s="10">
        <f t="shared" ref="B13:N13" si="0">B5/B$4*100</f>
        <v>0.35211267605633806</v>
      </c>
      <c r="C13" s="10">
        <f t="shared" si="0"/>
        <v>0.28999516674722087</v>
      </c>
      <c r="D13" s="10">
        <f t="shared" si="0"/>
        <v>0.42095416276894299</v>
      </c>
      <c r="E13" s="10">
        <f t="shared" si="0"/>
        <v>0.41114664230242121</v>
      </c>
      <c r="F13" s="10">
        <f t="shared" si="0"/>
        <v>0.4098360655737705</v>
      </c>
      <c r="G13" s="10">
        <f t="shared" si="0"/>
        <v>0.30823425803610743</v>
      </c>
      <c r="H13" s="10">
        <f t="shared" si="0"/>
        <v>0.33741037536904261</v>
      </c>
      <c r="I13" s="10">
        <f t="shared" si="0"/>
        <v>0.40799673602611181</v>
      </c>
      <c r="J13" s="10">
        <f t="shared" si="0"/>
        <v>0.34628703347441325</v>
      </c>
      <c r="K13" s="10">
        <f t="shared" si="0"/>
        <v>0.42113323124042878</v>
      </c>
      <c r="L13" s="10">
        <f t="shared" si="0"/>
        <v>0.40441176470588241</v>
      </c>
      <c r="M13" s="10">
        <f t="shared" si="0"/>
        <v>0.51132213294375461</v>
      </c>
      <c r="N13" s="10">
        <f t="shared" si="0"/>
        <v>0.37037037037037041</v>
      </c>
      <c r="O13" s="10">
        <f t="shared" ref="O13:P13" si="1">O5/O$4*100</f>
        <v>0.4307250538406317</v>
      </c>
      <c r="P13" s="10">
        <f t="shared" si="1"/>
        <v>0.49557522123893805</v>
      </c>
      <c r="Q13" s="10">
        <f t="shared" ref="Q13:R13" si="2">Q5/Q$4*100</f>
        <v>0.48848569434752265</v>
      </c>
      <c r="R13" s="10">
        <f t="shared" si="2"/>
        <v>0.54832076764907478</v>
      </c>
      <c r="S13" s="10">
        <f t="shared" ref="S13" si="3">S5/S$4*100</f>
        <v>0.52840158520475566</v>
      </c>
    </row>
    <row r="14" spans="1:19" x14ac:dyDescent="0.2">
      <c r="A14" s="7" t="s">
        <v>14</v>
      </c>
      <c r="B14" s="10">
        <f t="shared" ref="B14:N14" si="4">B6/B$4*100</f>
        <v>11.217303822937625</v>
      </c>
      <c r="C14" s="10">
        <f t="shared" si="4"/>
        <v>11.261478975350411</v>
      </c>
      <c r="D14" s="10">
        <f t="shared" si="4"/>
        <v>11.225444340505145</v>
      </c>
      <c r="E14" s="10">
        <f t="shared" si="4"/>
        <v>11.968935587026039</v>
      </c>
      <c r="F14" s="10">
        <f t="shared" si="4"/>
        <v>12.067395264116577</v>
      </c>
      <c r="G14" s="10">
        <f t="shared" si="4"/>
        <v>13.166006164685159</v>
      </c>
      <c r="H14" s="10">
        <f t="shared" si="4"/>
        <v>13.960354280894139</v>
      </c>
      <c r="I14" s="10">
        <f t="shared" si="4"/>
        <v>14.56548347613219</v>
      </c>
      <c r="J14" s="10">
        <f t="shared" si="4"/>
        <v>14.851866102347056</v>
      </c>
      <c r="K14" s="10">
        <f t="shared" si="4"/>
        <v>15.46707503828484</v>
      </c>
      <c r="L14" s="10">
        <f t="shared" si="4"/>
        <v>16.066176470588236</v>
      </c>
      <c r="M14" s="10">
        <f t="shared" si="4"/>
        <v>15.741417092768446</v>
      </c>
      <c r="N14" s="10">
        <f t="shared" si="4"/>
        <v>16.074074074074073</v>
      </c>
      <c r="O14" s="10">
        <f t="shared" ref="O14:P14" si="5">O6/O$4*100</f>
        <v>16.654702081837762</v>
      </c>
      <c r="P14" s="10">
        <f t="shared" si="5"/>
        <v>17.415929203539822</v>
      </c>
      <c r="Q14" s="10">
        <f t="shared" ref="Q14:R14" si="6">Q6/Q$4*100</f>
        <v>17.620376831821353</v>
      </c>
      <c r="R14" s="10">
        <f t="shared" si="6"/>
        <v>18.334475668265934</v>
      </c>
      <c r="S14" s="10">
        <f t="shared" ref="S14" si="7">S6/S$4*100</f>
        <v>19.583883751651253</v>
      </c>
    </row>
    <row r="15" spans="1:19" x14ac:dyDescent="0.2">
      <c r="A15" s="7" t="s">
        <v>15</v>
      </c>
      <c r="B15" s="10">
        <f t="shared" ref="B15:N15" si="8">B7/B$4*100</f>
        <v>3.4708249496981889</v>
      </c>
      <c r="C15" s="10">
        <f t="shared" si="8"/>
        <v>3.1899468342194295</v>
      </c>
      <c r="D15" s="10">
        <f t="shared" si="8"/>
        <v>3.1337698783910199</v>
      </c>
      <c r="E15" s="10">
        <f t="shared" si="8"/>
        <v>3.3805390589310189</v>
      </c>
      <c r="F15" s="10">
        <f t="shared" si="8"/>
        <v>3.6429872495446269</v>
      </c>
      <c r="G15" s="10">
        <f t="shared" si="8"/>
        <v>3.3905768383971817</v>
      </c>
      <c r="H15" s="10">
        <f t="shared" si="8"/>
        <v>3.3319274567692956</v>
      </c>
      <c r="I15" s="10">
        <f t="shared" si="8"/>
        <v>3.3047735618115053</v>
      </c>
      <c r="J15" s="10">
        <f t="shared" si="8"/>
        <v>3.3089649865332817</v>
      </c>
      <c r="K15" s="10">
        <f t="shared" si="8"/>
        <v>3.2924961715160794</v>
      </c>
      <c r="L15" s="10">
        <f t="shared" si="8"/>
        <v>3.4558823529411766</v>
      </c>
      <c r="M15" s="10">
        <f t="shared" si="8"/>
        <v>3.5427319211102994</v>
      </c>
      <c r="N15" s="10">
        <f t="shared" si="8"/>
        <v>3.8148148148148144</v>
      </c>
      <c r="O15" s="10">
        <f t="shared" ref="O15:P15" si="9">O7/O$4*100</f>
        <v>4.1995692749461595</v>
      </c>
      <c r="P15" s="10">
        <f t="shared" si="9"/>
        <v>4.8141592920353986</v>
      </c>
      <c r="Q15" s="10">
        <f t="shared" ref="Q15:R15" si="10">Q7/Q$4*100</f>
        <v>4.6755059316120029</v>
      </c>
      <c r="R15" s="10">
        <f t="shared" si="10"/>
        <v>4.6949965729952021</v>
      </c>
      <c r="S15" s="10">
        <f t="shared" ref="S15" si="11">S7/S$4*100</f>
        <v>4.5904887714663145</v>
      </c>
    </row>
    <row r="16" spans="1:19" x14ac:dyDescent="0.2">
      <c r="A16" s="7" t="s">
        <v>16</v>
      </c>
      <c r="B16" s="10">
        <f t="shared" ref="B16:N16" si="12">B8/B$4*100</f>
        <v>3.2193158953722336</v>
      </c>
      <c r="C16" s="10">
        <f t="shared" si="12"/>
        <v>3.2382793620106334</v>
      </c>
      <c r="D16" s="10">
        <f t="shared" si="12"/>
        <v>3.2740879326473342</v>
      </c>
      <c r="E16" s="10">
        <f t="shared" si="12"/>
        <v>3.2891731384193696</v>
      </c>
      <c r="F16" s="10">
        <f t="shared" si="12"/>
        <v>3.4608378870673953</v>
      </c>
      <c r="G16" s="10">
        <f t="shared" si="12"/>
        <v>3.742844561867019</v>
      </c>
      <c r="H16" s="10">
        <f t="shared" si="12"/>
        <v>3.88021931674399</v>
      </c>
      <c r="I16" s="10">
        <f t="shared" si="12"/>
        <v>3.8759689922480618</v>
      </c>
      <c r="J16" s="10">
        <f t="shared" si="12"/>
        <v>3.7706810311658332</v>
      </c>
      <c r="K16" s="10">
        <f t="shared" si="12"/>
        <v>3.828483920367534</v>
      </c>
      <c r="L16" s="10">
        <f t="shared" si="12"/>
        <v>3.8970588235294117</v>
      </c>
      <c r="M16" s="10">
        <f t="shared" si="12"/>
        <v>4.3827611395178963</v>
      </c>
      <c r="N16" s="10">
        <f t="shared" si="12"/>
        <v>4.0370370370370372</v>
      </c>
      <c r="O16" s="10">
        <f t="shared" ref="O16:P16" si="13">O8/O$4*100</f>
        <v>4.0559942569992815</v>
      </c>
      <c r="P16" s="10">
        <f t="shared" si="13"/>
        <v>3.7876106194690262</v>
      </c>
      <c r="Q16" s="10">
        <f t="shared" ref="Q16:R16" si="14">Q8/Q$4*100</f>
        <v>4.5708304256803913</v>
      </c>
      <c r="R16" s="10">
        <f t="shared" si="14"/>
        <v>4.7292666209732692</v>
      </c>
      <c r="S16" s="10">
        <f t="shared" ref="S16" si="15">S8/S$4*100</f>
        <v>4.920739762219287</v>
      </c>
    </row>
    <row r="17" spans="1:19" x14ac:dyDescent="0.2">
      <c r="A17" s="7" t="s">
        <v>38</v>
      </c>
      <c r="B17" s="10">
        <f t="shared" ref="B17:N17" si="16">B9/B$4*100</f>
        <v>0</v>
      </c>
      <c r="C17" s="10">
        <f t="shared" si="16"/>
        <v>0</v>
      </c>
      <c r="D17" s="10">
        <f t="shared" si="16"/>
        <v>0</v>
      </c>
      <c r="E17" s="10">
        <f t="shared" si="16"/>
        <v>0</v>
      </c>
      <c r="F17" s="10">
        <f t="shared" si="16"/>
        <v>9.107468123861566E-2</v>
      </c>
      <c r="G17" s="10">
        <f t="shared" si="16"/>
        <v>4.4033465433729636E-2</v>
      </c>
      <c r="H17" s="10">
        <f t="shared" si="16"/>
        <v>4.2176296921130327E-2</v>
      </c>
      <c r="I17" s="10">
        <f t="shared" si="16"/>
        <v>4.0799673602611178E-2</v>
      </c>
      <c r="J17" s="10">
        <f t="shared" si="16"/>
        <v>3.8476337052712584E-2</v>
      </c>
      <c r="K17" s="10">
        <f t="shared" si="16"/>
        <v>0.11485451761102604</v>
      </c>
      <c r="L17" s="10">
        <f t="shared" si="16"/>
        <v>0.14705882352941177</v>
      </c>
      <c r="M17" s="10">
        <f t="shared" si="16"/>
        <v>0.1095690284879474</v>
      </c>
      <c r="N17" s="10">
        <f t="shared" si="16"/>
        <v>0.1111111111111111</v>
      </c>
      <c r="O17" s="10">
        <f t="shared" ref="O17:P17" si="17">O9/O$4*100</f>
        <v>0.10768126346015792</v>
      </c>
      <c r="P17" s="10">
        <f t="shared" si="17"/>
        <v>7.0796460176991149E-2</v>
      </c>
      <c r="Q17" s="10">
        <f t="shared" ref="Q17:R17" si="18">Q9/Q$4*100</f>
        <v>6.978367062107467E-2</v>
      </c>
      <c r="R17" s="10">
        <f t="shared" si="18"/>
        <v>0.1028101439342015</v>
      </c>
      <c r="S17" s="10">
        <f t="shared" ref="S17" si="19">S9/S$4*100</f>
        <v>6.6050198150594458E-2</v>
      </c>
    </row>
    <row r="18" spans="1:19" x14ac:dyDescent="0.2">
      <c r="A18" s="7" t="s">
        <v>17</v>
      </c>
      <c r="B18" s="10">
        <f t="shared" ref="B18:N18" si="20">B10/B$4*100</f>
        <v>82.394366197183103</v>
      </c>
      <c r="C18" s="10">
        <f t="shared" si="20"/>
        <v>82.696955050749153</v>
      </c>
      <c r="D18" s="10">
        <f t="shared" si="20"/>
        <v>82.132834424695972</v>
      </c>
      <c r="E18" s="10">
        <f t="shared" si="20"/>
        <v>81.361352215623569</v>
      </c>
      <c r="F18" s="10">
        <f t="shared" si="20"/>
        <v>80.919854280510023</v>
      </c>
      <c r="G18" s="10">
        <f t="shared" si="20"/>
        <v>78.77586966094232</v>
      </c>
      <c r="H18" s="10">
        <f t="shared" si="20"/>
        <v>77.89962041332771</v>
      </c>
      <c r="I18" s="10">
        <f t="shared" si="20"/>
        <v>76.621787025703796</v>
      </c>
      <c r="J18" s="10">
        <f t="shared" si="20"/>
        <v>75.567525971527516</v>
      </c>
      <c r="K18" s="10">
        <f t="shared" si="20"/>
        <v>74.004594180704444</v>
      </c>
      <c r="L18" s="10">
        <f t="shared" si="20"/>
        <v>72.610294117647058</v>
      </c>
      <c r="M18" s="10">
        <f t="shared" si="20"/>
        <v>71.804236669101527</v>
      </c>
      <c r="N18" s="10">
        <f t="shared" si="20"/>
        <v>71.148148148148152</v>
      </c>
      <c r="O18" s="10">
        <f t="shared" ref="O18:P18" si="21">O10/O$4*100</f>
        <v>69.813352476669053</v>
      </c>
      <c r="P18" s="10">
        <f t="shared" si="21"/>
        <v>69.13274336283186</v>
      </c>
      <c r="Q18" s="10">
        <f t="shared" ref="Q18:R18" si="22">Q10/Q$4*100</f>
        <v>67.062107466852765</v>
      </c>
      <c r="R18" s="10">
        <f t="shared" si="22"/>
        <v>65.558601782042487</v>
      </c>
      <c r="S18" s="10">
        <f t="shared" ref="S18" si="23">S10/S$4*100</f>
        <v>63.903566710700133</v>
      </c>
    </row>
    <row r="19" spans="1:19" x14ac:dyDescent="0.2">
      <c r="A19" s="7" t="s">
        <v>18</v>
      </c>
      <c r="B19" s="10">
        <f t="shared" ref="B19:M19" si="24">B11/B$4*100</f>
        <v>0.1006036217303823</v>
      </c>
      <c r="C19" s="10">
        <f t="shared" si="24"/>
        <v>4.8332527791203478E-2</v>
      </c>
      <c r="D19" s="10">
        <f t="shared" si="24"/>
        <v>0.84190832553788597</v>
      </c>
      <c r="E19" s="10">
        <f t="shared" si="24"/>
        <v>0.73092736409319325</v>
      </c>
      <c r="F19" s="10">
        <f t="shared" si="24"/>
        <v>0.91074681238615673</v>
      </c>
      <c r="G19" s="10">
        <f t="shared" si="24"/>
        <v>1.9815059445178336</v>
      </c>
      <c r="H19" s="10">
        <f t="shared" si="24"/>
        <v>2.2775200337410375</v>
      </c>
      <c r="I19" s="10">
        <f t="shared" si="24"/>
        <v>3.1415748674010606</v>
      </c>
      <c r="J19" s="10">
        <f t="shared" si="24"/>
        <v>3.9630627164293961</v>
      </c>
      <c r="K19" s="10">
        <f t="shared" si="24"/>
        <v>4.5941807044410412</v>
      </c>
      <c r="L19" s="10">
        <f t="shared" si="24"/>
        <v>5.257352941176471</v>
      </c>
      <c r="M19" s="10">
        <f t="shared" si="24"/>
        <v>5.9532505478451423</v>
      </c>
      <c r="N19" s="10">
        <f t="shared" ref="N19:O19" si="25">N11/N$4*100</f>
        <v>6.4074074074074074</v>
      </c>
      <c r="O19" s="10">
        <f t="shared" si="25"/>
        <v>6.78391959798995</v>
      </c>
      <c r="P19" s="10">
        <f t="shared" ref="P19:Q19" si="26">P11/P$4*100</f>
        <v>7.1858407079646014</v>
      </c>
      <c r="Q19" s="10">
        <f t="shared" si="26"/>
        <v>8.1995812979762732</v>
      </c>
      <c r="R19" s="10">
        <f t="shared" ref="R19:S19" si="27">R11/R$4*100</f>
        <v>9.6984235777930081</v>
      </c>
      <c r="S19" s="10">
        <f t="shared" si="27"/>
        <v>10.270805812417438</v>
      </c>
    </row>
    <row r="20" spans="1:19" x14ac:dyDescent="0.2">
      <c r="A20" s="5" t="s">
        <v>20</v>
      </c>
      <c r="B20" s="6"/>
      <c r="C20" s="6"/>
      <c r="D20" s="6"/>
      <c r="E20" s="6"/>
      <c r="F20" s="6"/>
      <c r="G20" s="6"/>
      <c r="H20" s="6"/>
      <c r="I20" s="6"/>
      <c r="J20" s="6"/>
      <c r="K20" s="6"/>
      <c r="L20" s="6"/>
      <c r="M20" s="6"/>
      <c r="N20" s="6"/>
      <c r="O20" s="6"/>
      <c r="P20" s="6"/>
      <c r="Q20" s="6"/>
      <c r="R20" s="6"/>
      <c r="S20" s="6"/>
    </row>
    <row r="21" spans="1:19" x14ac:dyDescent="0.2">
      <c r="A21" s="7" t="s">
        <v>13</v>
      </c>
      <c r="B21" s="10">
        <f t="shared" ref="B21:M26" si="28">B5/(B$4-B$11)*100</f>
        <v>0.35246727089627394</v>
      </c>
      <c r="C21" s="10">
        <f t="shared" si="28"/>
        <v>0.29013539651837528</v>
      </c>
      <c r="D21" s="10">
        <f t="shared" si="28"/>
        <v>0.42452830188679247</v>
      </c>
      <c r="E21" s="10">
        <f t="shared" si="28"/>
        <v>0.41417395306028537</v>
      </c>
      <c r="F21" s="10">
        <f t="shared" si="28"/>
        <v>0.41360294117647062</v>
      </c>
      <c r="G21" s="10">
        <f t="shared" si="28"/>
        <v>0.31446540880503149</v>
      </c>
      <c r="H21" s="10">
        <f t="shared" si="28"/>
        <v>0.34527406128614591</v>
      </c>
      <c r="I21" s="10">
        <f t="shared" si="28"/>
        <v>0.42122999157540014</v>
      </c>
      <c r="J21" s="10">
        <f t="shared" si="28"/>
        <v>0.36057692307692307</v>
      </c>
      <c r="K21" s="10">
        <f t="shared" si="28"/>
        <v>0.44141252006420545</v>
      </c>
      <c r="L21" s="10">
        <f t="shared" si="28"/>
        <v>0.42685292976329064</v>
      </c>
      <c r="M21" s="10">
        <f t="shared" si="28"/>
        <v>0.5436893203883495</v>
      </c>
      <c r="N21" s="10">
        <f t="shared" ref="N21:S21" si="29">N5/(N$4-N$11)*100</f>
        <v>0.39572615749901069</v>
      </c>
      <c r="O21" s="10">
        <f t="shared" si="29"/>
        <v>0.4620716211012707</v>
      </c>
      <c r="P21" s="10">
        <f t="shared" si="29"/>
        <v>0.53394355453852027</v>
      </c>
      <c r="Q21" s="10">
        <f t="shared" si="29"/>
        <v>0.53211706575446593</v>
      </c>
      <c r="R21" s="10">
        <f t="shared" si="29"/>
        <v>0.60721062618595822</v>
      </c>
      <c r="S21" s="10">
        <f t="shared" si="29"/>
        <v>0.58888479941111516</v>
      </c>
    </row>
    <row r="22" spans="1:19" x14ac:dyDescent="0.2">
      <c r="A22" s="7" t="s">
        <v>14</v>
      </c>
      <c r="B22" s="10">
        <f t="shared" si="28"/>
        <v>11.228600201409868</v>
      </c>
      <c r="C22" s="10">
        <f t="shared" si="28"/>
        <v>11.266924564796906</v>
      </c>
      <c r="D22" s="10">
        <f t="shared" si="28"/>
        <v>11.320754716981133</v>
      </c>
      <c r="E22" s="10">
        <f t="shared" si="28"/>
        <v>12.057063966866084</v>
      </c>
      <c r="F22" s="10">
        <f t="shared" si="28"/>
        <v>12.178308823529411</v>
      </c>
      <c r="G22" s="10">
        <f t="shared" si="28"/>
        <v>13.432165318957773</v>
      </c>
      <c r="H22" s="10">
        <f t="shared" si="28"/>
        <v>14.285714285714285</v>
      </c>
      <c r="I22" s="10">
        <f t="shared" si="28"/>
        <v>15.037910699241785</v>
      </c>
      <c r="J22" s="10">
        <f t="shared" si="28"/>
        <v>15.464743589743591</v>
      </c>
      <c r="K22" s="10">
        <f t="shared" si="28"/>
        <v>16.211878009630816</v>
      </c>
      <c r="L22" s="10">
        <f t="shared" si="28"/>
        <v>16.957702755141639</v>
      </c>
      <c r="M22" s="10">
        <f t="shared" si="28"/>
        <v>16.737864077669904</v>
      </c>
      <c r="N22" s="10">
        <f t="shared" ref="N22:O26" si="30">N6/(N$4-N$11)*100</f>
        <v>17.174515235457065</v>
      </c>
      <c r="O22" s="10">
        <f t="shared" si="30"/>
        <v>17.866769349249132</v>
      </c>
      <c r="P22" s="10">
        <f t="shared" ref="P22:Q22" si="31">P6/(P$4-P$11)*100</f>
        <v>18.764302059496568</v>
      </c>
      <c r="Q22" s="10">
        <f t="shared" si="31"/>
        <v>19.19422272900038</v>
      </c>
      <c r="R22" s="10">
        <f t="shared" ref="R22:S22" si="32">R6/(R$4-R$11)*100</f>
        <v>20.30360531309298</v>
      </c>
      <c r="S22" s="10">
        <f t="shared" si="32"/>
        <v>21.825542878174456</v>
      </c>
    </row>
    <row r="23" spans="1:19" x14ac:dyDescent="0.2">
      <c r="A23" s="7" t="s">
        <v>15</v>
      </c>
      <c r="B23" s="10">
        <f t="shared" si="28"/>
        <v>3.4743202416918431</v>
      </c>
      <c r="C23" s="10">
        <f t="shared" si="28"/>
        <v>3.1914893617021276</v>
      </c>
      <c r="D23" s="10">
        <f t="shared" si="28"/>
        <v>3.1603773584905661</v>
      </c>
      <c r="E23" s="10">
        <f t="shared" si="28"/>
        <v>3.4054302807179013</v>
      </c>
      <c r="F23" s="10">
        <f t="shared" si="28"/>
        <v>3.6764705882352944</v>
      </c>
      <c r="G23" s="10">
        <f t="shared" si="28"/>
        <v>3.459119496855346</v>
      </c>
      <c r="H23" s="10">
        <f t="shared" si="28"/>
        <v>3.4095813552006908</v>
      </c>
      <c r="I23" s="10">
        <f t="shared" si="28"/>
        <v>3.4119629317607409</v>
      </c>
      <c r="J23" s="10">
        <f t="shared" si="28"/>
        <v>3.4455128205128207</v>
      </c>
      <c r="K23" s="10">
        <f t="shared" si="28"/>
        <v>3.451043338683788</v>
      </c>
      <c r="L23" s="10">
        <f t="shared" si="28"/>
        <v>3.6476523088863018</v>
      </c>
      <c r="M23" s="10">
        <f t="shared" si="28"/>
        <v>3.766990291262136</v>
      </c>
      <c r="N23" s="10">
        <f t="shared" si="30"/>
        <v>4.0759794222398105</v>
      </c>
      <c r="O23" s="10">
        <f t="shared" si="30"/>
        <v>4.5051983057373892</v>
      </c>
      <c r="P23" s="10">
        <f t="shared" ref="P23:Q23" si="33">P7/(P$4-P$11)*100</f>
        <v>5.1868802440884823</v>
      </c>
      <c r="Q23" s="10">
        <f t="shared" si="33"/>
        <v>5.0931204865070319</v>
      </c>
      <c r="R23" s="10">
        <f t="shared" ref="R23:S23" si="34">R7/(R$4-R$11)*100</f>
        <v>5.1992409867172675</v>
      </c>
      <c r="S23" s="10">
        <f t="shared" si="34"/>
        <v>5.1159366948840637</v>
      </c>
    </row>
    <row r="24" spans="1:19" x14ac:dyDescent="0.2">
      <c r="A24" s="7" t="s">
        <v>16</v>
      </c>
      <c r="B24" s="10">
        <f t="shared" si="28"/>
        <v>3.2225579053373616</v>
      </c>
      <c r="C24" s="10">
        <f t="shared" si="28"/>
        <v>3.2398452611218569</v>
      </c>
      <c r="D24" s="10">
        <f t="shared" si="28"/>
        <v>3.3018867924528301</v>
      </c>
      <c r="E24" s="10">
        <f t="shared" si="28"/>
        <v>3.313391624482283</v>
      </c>
      <c r="F24" s="10">
        <f t="shared" si="28"/>
        <v>3.4926470588235294</v>
      </c>
      <c r="G24" s="10">
        <f t="shared" si="28"/>
        <v>3.8185085354896673</v>
      </c>
      <c r="H24" s="10">
        <f t="shared" si="28"/>
        <v>3.970651704790678</v>
      </c>
      <c r="I24" s="10">
        <f t="shared" si="28"/>
        <v>4.0016849199663014</v>
      </c>
      <c r="J24" s="10">
        <f t="shared" si="28"/>
        <v>3.9262820512820511</v>
      </c>
      <c r="K24" s="10">
        <f t="shared" si="28"/>
        <v>4.0128410914927768</v>
      </c>
      <c r="L24" s="10">
        <f t="shared" si="28"/>
        <v>4.1133100504462554</v>
      </c>
      <c r="M24" s="10">
        <f t="shared" si="28"/>
        <v>4.6601941747572813</v>
      </c>
      <c r="N24" s="10">
        <f t="shared" si="30"/>
        <v>4.3134151167392165</v>
      </c>
      <c r="O24" s="10">
        <f t="shared" si="30"/>
        <v>4.3511744320369656</v>
      </c>
      <c r="P24" s="10">
        <f t="shared" ref="P24:Q24" si="35">P8/(P$4-P$11)*100</f>
        <v>4.080854309687262</v>
      </c>
      <c r="Q24" s="10">
        <f t="shared" si="35"/>
        <v>4.9790954009882178</v>
      </c>
      <c r="R24" s="10">
        <f t="shared" ref="R24:S24" si="36">R8/(R$4-R$11)*100</f>
        <v>5.2371916508538892</v>
      </c>
      <c r="S24" s="10">
        <f t="shared" si="36"/>
        <v>5.4839896945160103</v>
      </c>
    </row>
    <row r="25" spans="1:19" x14ac:dyDescent="0.2">
      <c r="A25" s="7" t="s">
        <v>38</v>
      </c>
      <c r="B25" s="10">
        <f t="shared" si="28"/>
        <v>0</v>
      </c>
      <c r="C25" s="10">
        <f t="shared" si="28"/>
        <v>0</v>
      </c>
      <c r="D25" s="10">
        <f t="shared" si="28"/>
        <v>0</v>
      </c>
      <c r="E25" s="10">
        <f t="shared" si="28"/>
        <v>0</v>
      </c>
      <c r="F25" s="10">
        <f t="shared" si="28"/>
        <v>9.1911764705882346E-2</v>
      </c>
      <c r="G25" s="10">
        <f t="shared" si="28"/>
        <v>4.4923629829290213E-2</v>
      </c>
      <c r="H25" s="10">
        <f t="shared" si="28"/>
        <v>4.3159257660768238E-2</v>
      </c>
      <c r="I25" s="10">
        <f t="shared" si="28"/>
        <v>4.2122999157540017E-2</v>
      </c>
      <c r="J25" s="10">
        <f t="shared" si="28"/>
        <v>4.0064102564102561E-2</v>
      </c>
      <c r="K25" s="10">
        <f t="shared" si="28"/>
        <v>0.1203852327447833</v>
      </c>
      <c r="L25" s="10">
        <f t="shared" si="28"/>
        <v>0.15521924718665114</v>
      </c>
      <c r="M25" s="10">
        <f t="shared" si="28"/>
        <v>0.11650485436893204</v>
      </c>
      <c r="N25" s="10">
        <f t="shared" si="30"/>
        <v>0.1187178472497032</v>
      </c>
      <c r="O25" s="10">
        <f t="shared" si="30"/>
        <v>0.11551790527531768</v>
      </c>
      <c r="P25" s="10">
        <f t="shared" ref="P25:Q25" si="37">P9/(P$4-P$11)*100</f>
        <v>7.6277650648360035E-2</v>
      </c>
      <c r="Q25" s="10">
        <f t="shared" si="37"/>
        <v>7.6016723679209419E-2</v>
      </c>
      <c r="R25" s="10">
        <f t="shared" ref="R25:S25" si="38">R9/(R$4-R$11)*100</f>
        <v>0.11385199240986717</v>
      </c>
      <c r="S25" s="10">
        <f t="shared" si="38"/>
        <v>7.3610599926389395E-2</v>
      </c>
    </row>
    <row r="26" spans="1:19" x14ac:dyDescent="0.2">
      <c r="A26" s="7" t="s">
        <v>17</v>
      </c>
      <c r="B26" s="10">
        <f t="shared" si="28"/>
        <v>82.477341389728096</v>
      </c>
      <c r="C26" s="10">
        <f t="shared" si="28"/>
        <v>82.736943907156672</v>
      </c>
      <c r="D26" s="10">
        <f t="shared" si="28"/>
        <v>82.830188679245282</v>
      </c>
      <c r="E26" s="10">
        <f t="shared" si="28"/>
        <v>81.960423377818685</v>
      </c>
      <c r="F26" s="10">
        <f t="shared" si="28"/>
        <v>81.663602941176478</v>
      </c>
      <c r="G26" s="10">
        <f t="shared" si="28"/>
        <v>80.368373764600179</v>
      </c>
      <c r="H26" s="10">
        <f t="shared" si="28"/>
        <v>79.71514889943893</v>
      </c>
      <c r="I26" s="10">
        <f t="shared" si="28"/>
        <v>79.106992417860155</v>
      </c>
      <c r="J26" s="10">
        <f t="shared" si="28"/>
        <v>78.685897435897431</v>
      </c>
      <c r="K26" s="10">
        <f t="shared" si="28"/>
        <v>77.568218298555379</v>
      </c>
      <c r="L26" s="10">
        <f t="shared" si="28"/>
        <v>76.639503298409011</v>
      </c>
      <c r="M26" s="10">
        <f t="shared" si="28"/>
        <v>76.349514563106794</v>
      </c>
      <c r="N26" s="10">
        <f t="shared" si="30"/>
        <v>76.018994855559953</v>
      </c>
      <c r="O26" s="10">
        <f t="shared" si="30"/>
        <v>74.894108586830953</v>
      </c>
      <c r="P26" s="10">
        <f t="shared" ref="P26:Q26" si="39">P10/(P$4-P$11)*100</f>
        <v>74.485125858123567</v>
      </c>
      <c r="Q26" s="10">
        <f t="shared" si="39"/>
        <v>73.052071455720252</v>
      </c>
      <c r="R26" s="10">
        <f t="shared" ref="R26:S26" si="40">R10/(R$4-R$11)*100</f>
        <v>72.599620493358628</v>
      </c>
      <c r="S26" s="10">
        <f t="shared" si="40"/>
        <v>71.218255428781745</v>
      </c>
    </row>
    <row r="27" spans="1:19" ht="117" customHeight="1" x14ac:dyDescent="0.2">
      <c r="A27" s="18" t="s">
        <v>27</v>
      </c>
      <c r="B27" s="18"/>
      <c r="C27" s="18"/>
      <c r="D27" s="18"/>
      <c r="E27" s="18"/>
      <c r="F27" s="18"/>
      <c r="G27" s="18"/>
      <c r="H27" s="18"/>
      <c r="I27" s="18"/>
      <c r="J27" s="18"/>
      <c r="K27" s="18"/>
      <c r="L27" s="18"/>
      <c r="M27" s="18"/>
      <c r="N27" s="18"/>
      <c r="O27" s="18"/>
      <c r="P27" s="18"/>
      <c r="Q27" s="18"/>
      <c r="R27" s="18"/>
      <c r="S27" s="13"/>
    </row>
  </sheetData>
  <mergeCells count="3">
    <mergeCell ref="A1:R1"/>
    <mergeCell ref="A2:R2"/>
    <mergeCell ref="A27:R27"/>
  </mergeCells>
  <phoneticPr fontId="7" type="noConversion"/>
  <pageMargins left="0.7" right="0.7" top="0.75" bottom="0.75" header="0.3" footer="0.3"/>
  <pageSetup scale="90" orientation="landscape" r:id="rId1"/>
  <headerFooter>
    <oddHeader>&amp;L&amp;G&amp;R&amp;"Arial,Bold"&amp;14Fact Book&amp;"Arial,Regular"
&amp;12 2023-24</oddHeader>
    <oddFooter>&amp;L&amp;"Arial,Regular"&amp;9Prepared by the Office of Institutional Research, Planning &amp;&amp; Effectiveness, January 16, 2024</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668A4-B7CC-49B0-B373-531D6036D01D}">
  <dimension ref="A1:S27"/>
  <sheetViews>
    <sheetView view="pageLayout" zoomScaleNormal="100" workbookViewId="0">
      <selection activeCell="N12" sqref="N12"/>
    </sheetView>
  </sheetViews>
  <sheetFormatPr defaultColWidth="9.140625" defaultRowHeight="12.75" x14ac:dyDescent="0.2"/>
  <cols>
    <col min="1" max="1" width="28" style="1" customWidth="1"/>
    <col min="2" max="13" width="5.7109375" style="2" customWidth="1"/>
    <col min="14" max="19" width="5.7109375" style="1" customWidth="1"/>
    <col min="20" max="20" width="9.140625" style="1" customWidth="1"/>
    <col min="21" max="16384" width="9.140625" style="1"/>
  </cols>
  <sheetData>
    <row r="1" spans="1:19" ht="46.5" customHeight="1" x14ac:dyDescent="0.25">
      <c r="A1" s="16" t="s">
        <v>39</v>
      </c>
      <c r="B1" s="16"/>
      <c r="C1" s="16"/>
      <c r="D1" s="16"/>
      <c r="E1" s="16"/>
      <c r="F1" s="16"/>
      <c r="G1" s="16"/>
      <c r="H1" s="16"/>
      <c r="I1" s="16"/>
      <c r="J1" s="16"/>
      <c r="K1" s="16"/>
      <c r="L1" s="16"/>
      <c r="M1" s="16"/>
      <c r="N1" s="16"/>
      <c r="O1" s="16"/>
      <c r="P1" s="16"/>
      <c r="Q1" s="16"/>
      <c r="R1" s="16"/>
      <c r="S1" s="11"/>
    </row>
    <row r="2" spans="1:19" ht="15" customHeight="1" x14ac:dyDescent="0.2">
      <c r="A2" s="17" t="s">
        <v>24</v>
      </c>
      <c r="B2" s="17"/>
      <c r="C2" s="17"/>
      <c r="D2" s="17"/>
      <c r="E2" s="17"/>
      <c r="F2" s="17"/>
      <c r="G2" s="17"/>
      <c r="H2" s="17"/>
      <c r="I2" s="17"/>
      <c r="J2" s="17"/>
      <c r="K2" s="17"/>
      <c r="L2" s="17"/>
      <c r="M2" s="17"/>
      <c r="N2" s="17"/>
      <c r="O2" s="17"/>
      <c r="P2" s="17"/>
      <c r="Q2" s="17"/>
      <c r="R2" s="17"/>
      <c r="S2" s="12"/>
    </row>
    <row r="3" spans="1:19" x14ac:dyDescent="0.2">
      <c r="A3" s="3" t="s">
        <v>28</v>
      </c>
      <c r="B3" s="4" t="s">
        <v>0</v>
      </c>
      <c r="C3" s="4" t="s">
        <v>1</v>
      </c>
      <c r="D3" s="4" t="s">
        <v>2</v>
      </c>
      <c r="E3" s="4" t="s">
        <v>3</v>
      </c>
      <c r="F3" s="4" t="s">
        <v>4</v>
      </c>
      <c r="G3" s="4" t="s">
        <v>5</v>
      </c>
      <c r="H3" s="4" t="s">
        <v>6</v>
      </c>
      <c r="I3" s="4" t="s">
        <v>7</v>
      </c>
      <c r="J3" s="4" t="s">
        <v>8</v>
      </c>
      <c r="K3" s="4" t="s">
        <v>9</v>
      </c>
      <c r="L3" s="4" t="s">
        <v>10</v>
      </c>
      <c r="M3" s="4" t="s">
        <v>11</v>
      </c>
      <c r="N3" s="4" t="s">
        <v>21</v>
      </c>
      <c r="O3" s="4" t="s">
        <v>22</v>
      </c>
      <c r="P3" s="4" t="s">
        <v>23</v>
      </c>
      <c r="Q3" s="4" t="s">
        <v>25</v>
      </c>
      <c r="R3" s="4" t="s">
        <v>37</v>
      </c>
      <c r="S3" s="4" t="s">
        <v>41</v>
      </c>
    </row>
    <row r="4" spans="1:19" x14ac:dyDescent="0.2">
      <c r="A4" s="5" t="s">
        <v>29</v>
      </c>
      <c r="B4" s="6">
        <v>1368</v>
      </c>
      <c r="C4" s="6">
        <v>1395</v>
      </c>
      <c r="D4" s="6">
        <v>1428</v>
      </c>
      <c r="E4" s="6">
        <v>1481</v>
      </c>
      <c r="F4" s="6">
        <v>1517</v>
      </c>
      <c r="G4" s="6">
        <v>1551</v>
      </c>
      <c r="H4" s="6">
        <v>1631</v>
      </c>
      <c r="I4" s="6">
        <v>1698</v>
      </c>
      <c r="J4" s="6">
        <v>1803</v>
      </c>
      <c r="K4" s="6">
        <v>1812</v>
      </c>
      <c r="L4" s="6">
        <v>1862</v>
      </c>
      <c r="M4" s="6">
        <v>1894</v>
      </c>
      <c r="N4" s="6">
        <v>1939</v>
      </c>
      <c r="O4" s="6">
        <v>1987</v>
      </c>
      <c r="P4" s="6">
        <v>2070</v>
      </c>
      <c r="Q4" s="6">
        <v>2086</v>
      </c>
      <c r="R4" s="6">
        <v>2148</v>
      </c>
      <c r="S4" s="6">
        <v>2229</v>
      </c>
    </row>
    <row r="5" spans="1:19" x14ac:dyDescent="0.2">
      <c r="A5" s="7" t="s">
        <v>13</v>
      </c>
      <c r="B5" s="8">
        <v>2</v>
      </c>
      <c r="C5" s="8">
        <v>2</v>
      </c>
      <c r="D5" s="8">
        <v>3</v>
      </c>
      <c r="E5" s="8">
        <v>2</v>
      </c>
      <c r="F5" s="8">
        <v>2</v>
      </c>
      <c r="G5" s="8">
        <v>2</v>
      </c>
      <c r="H5" s="8">
        <v>3</v>
      </c>
      <c r="I5" s="8">
        <v>5</v>
      </c>
      <c r="J5" s="8">
        <v>4</v>
      </c>
      <c r="K5" s="8">
        <v>4</v>
      </c>
      <c r="L5" s="8">
        <v>5</v>
      </c>
      <c r="M5" s="8">
        <v>7</v>
      </c>
      <c r="N5" s="8">
        <v>6</v>
      </c>
      <c r="O5" s="8">
        <v>6</v>
      </c>
      <c r="P5" s="8">
        <v>8</v>
      </c>
      <c r="Q5" s="8">
        <v>8</v>
      </c>
      <c r="R5" s="14">
        <v>9</v>
      </c>
      <c r="S5" s="8">
        <v>9</v>
      </c>
    </row>
    <row r="6" spans="1:19" x14ac:dyDescent="0.2">
      <c r="A6" s="7" t="s">
        <v>14</v>
      </c>
      <c r="B6" s="8">
        <v>187</v>
      </c>
      <c r="C6" s="8">
        <v>190</v>
      </c>
      <c r="D6" s="8">
        <v>197</v>
      </c>
      <c r="E6" s="8">
        <v>213</v>
      </c>
      <c r="F6" s="8">
        <v>218</v>
      </c>
      <c r="G6" s="8">
        <v>249</v>
      </c>
      <c r="H6" s="8">
        <v>280</v>
      </c>
      <c r="I6" s="8">
        <v>295</v>
      </c>
      <c r="J6" s="8">
        <v>317</v>
      </c>
      <c r="K6" s="8">
        <v>328</v>
      </c>
      <c r="L6" s="8">
        <v>343</v>
      </c>
      <c r="M6" s="8">
        <v>351</v>
      </c>
      <c r="N6" s="8">
        <v>364</v>
      </c>
      <c r="O6" s="8">
        <v>385</v>
      </c>
      <c r="P6" s="8">
        <v>428</v>
      </c>
      <c r="Q6" s="8">
        <v>439</v>
      </c>
      <c r="R6" s="14">
        <v>471</v>
      </c>
      <c r="S6" s="8">
        <v>514</v>
      </c>
    </row>
    <row r="7" spans="1:19" x14ac:dyDescent="0.2">
      <c r="A7" s="7" t="s">
        <v>15</v>
      </c>
      <c r="B7" s="8">
        <v>53</v>
      </c>
      <c r="C7" s="8">
        <v>48</v>
      </c>
      <c r="D7" s="8">
        <v>46</v>
      </c>
      <c r="E7" s="8">
        <v>51</v>
      </c>
      <c r="F7" s="8">
        <v>54</v>
      </c>
      <c r="G7" s="8">
        <v>54</v>
      </c>
      <c r="H7" s="8">
        <v>57</v>
      </c>
      <c r="I7" s="8">
        <v>57</v>
      </c>
      <c r="J7" s="8">
        <v>62</v>
      </c>
      <c r="K7" s="8">
        <v>64</v>
      </c>
      <c r="L7" s="8">
        <v>69</v>
      </c>
      <c r="M7" s="8">
        <v>71</v>
      </c>
      <c r="N7" s="8">
        <v>77</v>
      </c>
      <c r="O7" s="8">
        <v>86</v>
      </c>
      <c r="P7" s="8">
        <v>100</v>
      </c>
      <c r="Q7" s="8">
        <v>96</v>
      </c>
      <c r="R7" s="14">
        <v>99</v>
      </c>
      <c r="S7" s="8">
        <v>102</v>
      </c>
    </row>
    <row r="8" spans="1:19" x14ac:dyDescent="0.2">
      <c r="A8" s="7" t="s">
        <v>16</v>
      </c>
      <c r="B8" s="8">
        <v>42</v>
      </c>
      <c r="C8" s="8">
        <v>41</v>
      </c>
      <c r="D8" s="8">
        <v>46</v>
      </c>
      <c r="E8" s="8">
        <v>49</v>
      </c>
      <c r="F8" s="8">
        <v>56</v>
      </c>
      <c r="G8" s="8">
        <v>58</v>
      </c>
      <c r="H8" s="8">
        <v>63</v>
      </c>
      <c r="I8" s="8">
        <v>70</v>
      </c>
      <c r="J8" s="8">
        <v>66</v>
      </c>
      <c r="K8" s="8">
        <v>65</v>
      </c>
      <c r="L8" s="8">
        <v>74</v>
      </c>
      <c r="M8" s="8">
        <v>80</v>
      </c>
      <c r="N8" s="8">
        <v>76</v>
      </c>
      <c r="O8" s="8">
        <v>81</v>
      </c>
      <c r="P8" s="8">
        <v>77</v>
      </c>
      <c r="Q8" s="8">
        <v>87</v>
      </c>
      <c r="R8" s="14">
        <v>96</v>
      </c>
      <c r="S8" s="8">
        <v>108</v>
      </c>
    </row>
    <row r="9" spans="1:19" x14ac:dyDescent="0.2">
      <c r="A9" s="7" t="s">
        <v>38</v>
      </c>
      <c r="B9" s="8">
        <v>0</v>
      </c>
      <c r="C9" s="8">
        <v>0</v>
      </c>
      <c r="D9" s="8">
        <v>0</v>
      </c>
      <c r="E9" s="8">
        <v>0</v>
      </c>
      <c r="F9" s="8">
        <v>1</v>
      </c>
      <c r="G9" s="8">
        <v>1</v>
      </c>
      <c r="H9" s="8">
        <v>1</v>
      </c>
      <c r="I9" s="8">
        <v>1</v>
      </c>
      <c r="J9" s="8">
        <v>1</v>
      </c>
      <c r="K9" s="8">
        <v>3</v>
      </c>
      <c r="L9" s="8">
        <v>3</v>
      </c>
      <c r="M9" s="8">
        <v>3</v>
      </c>
      <c r="N9" s="8">
        <v>3</v>
      </c>
      <c r="O9" s="8">
        <v>3</v>
      </c>
      <c r="P9" s="8">
        <v>1</v>
      </c>
      <c r="Q9" s="8">
        <v>2</v>
      </c>
      <c r="R9" s="14">
        <v>2</v>
      </c>
      <c r="S9" s="8">
        <v>1</v>
      </c>
    </row>
    <row r="10" spans="1:19" x14ac:dyDescent="0.2">
      <c r="A10" s="7" t="s">
        <v>17</v>
      </c>
      <c r="B10" s="8">
        <v>1095</v>
      </c>
      <c r="C10" s="8">
        <v>1125</v>
      </c>
      <c r="D10" s="8">
        <v>1147</v>
      </c>
      <c r="E10" s="8">
        <v>1182</v>
      </c>
      <c r="F10" s="8">
        <v>1199</v>
      </c>
      <c r="G10" s="8">
        <v>1199</v>
      </c>
      <c r="H10" s="8">
        <v>1237</v>
      </c>
      <c r="I10" s="8">
        <v>1284</v>
      </c>
      <c r="J10" s="8">
        <v>1350</v>
      </c>
      <c r="K10" s="8">
        <v>1338</v>
      </c>
      <c r="L10" s="8">
        <v>1349</v>
      </c>
      <c r="M10" s="8">
        <v>1344</v>
      </c>
      <c r="N10" s="8">
        <v>1360</v>
      </c>
      <c r="O10" s="8">
        <v>1357</v>
      </c>
      <c r="P10" s="8">
        <v>1394</v>
      </c>
      <c r="Q10" s="8">
        <v>1377</v>
      </c>
      <c r="R10" s="14">
        <v>1396</v>
      </c>
      <c r="S10" s="8">
        <v>1408</v>
      </c>
    </row>
    <row r="11" spans="1:19" x14ac:dyDescent="0.2">
      <c r="A11" s="7" t="s">
        <v>18</v>
      </c>
      <c r="B11" s="8">
        <v>1</v>
      </c>
      <c r="C11" s="8">
        <v>1</v>
      </c>
      <c r="D11" s="8">
        <v>4</v>
      </c>
      <c r="E11" s="8">
        <v>3</v>
      </c>
      <c r="F11" s="8">
        <v>9</v>
      </c>
      <c r="G11" s="8">
        <v>12</v>
      </c>
      <c r="H11" s="8">
        <v>19</v>
      </c>
      <c r="I11" s="8">
        <v>22</v>
      </c>
      <c r="J11" s="8">
        <v>39</v>
      </c>
      <c r="K11" s="8">
        <v>46</v>
      </c>
      <c r="L11" s="8">
        <v>55</v>
      </c>
      <c r="M11" s="8">
        <v>74</v>
      </c>
      <c r="N11" s="8">
        <v>90</v>
      </c>
      <c r="O11" s="8">
        <v>111</v>
      </c>
      <c r="P11" s="8">
        <v>125</v>
      </c>
      <c r="Q11" s="8">
        <v>133</v>
      </c>
      <c r="R11" s="14">
        <v>162</v>
      </c>
      <c r="S11" s="8">
        <v>182</v>
      </c>
    </row>
    <row r="12" spans="1:19" x14ac:dyDescent="0.2">
      <c r="A12" s="5" t="s">
        <v>19</v>
      </c>
      <c r="B12" s="9"/>
      <c r="C12" s="9"/>
      <c r="D12" s="9"/>
      <c r="E12" s="9"/>
      <c r="F12" s="9"/>
      <c r="G12" s="9"/>
      <c r="H12" s="9"/>
      <c r="I12" s="9"/>
      <c r="J12" s="9"/>
      <c r="K12" s="9"/>
      <c r="L12" s="9"/>
      <c r="M12" s="9"/>
      <c r="N12" s="9"/>
      <c r="O12" s="9"/>
      <c r="P12" s="9"/>
      <c r="Q12" s="9"/>
      <c r="R12" s="9"/>
      <c r="S12" s="9"/>
    </row>
    <row r="13" spans="1:19" x14ac:dyDescent="0.2">
      <c r="A13" s="7" t="s">
        <v>13</v>
      </c>
      <c r="B13" s="10">
        <f t="shared" ref="B13:Q19" si="0">B5/B$4*100</f>
        <v>0.14619883040935672</v>
      </c>
      <c r="C13" s="10">
        <f t="shared" si="0"/>
        <v>0.14336917562724014</v>
      </c>
      <c r="D13" s="10">
        <f t="shared" si="0"/>
        <v>0.21008403361344538</v>
      </c>
      <c r="E13" s="10">
        <f t="shared" si="0"/>
        <v>0.13504388926401081</v>
      </c>
      <c r="F13" s="10">
        <f t="shared" si="0"/>
        <v>0.13183915622940012</v>
      </c>
      <c r="G13" s="10">
        <f t="shared" si="0"/>
        <v>0.12894906511927789</v>
      </c>
      <c r="H13" s="10">
        <f t="shared" si="0"/>
        <v>0.18393623543838136</v>
      </c>
      <c r="I13" s="10">
        <f t="shared" si="0"/>
        <v>0.29446407538280328</v>
      </c>
      <c r="J13" s="10">
        <f t="shared" si="0"/>
        <v>0.22185246810870773</v>
      </c>
      <c r="K13" s="10">
        <f t="shared" si="0"/>
        <v>0.22075055187637968</v>
      </c>
      <c r="L13" s="10">
        <f t="shared" si="0"/>
        <v>0.26852846401718583</v>
      </c>
      <c r="M13" s="10">
        <f t="shared" si="0"/>
        <v>0.36958817317845827</v>
      </c>
      <c r="N13" s="10">
        <f t="shared" si="0"/>
        <v>0.30943785456420836</v>
      </c>
      <c r="O13" s="10">
        <f t="shared" si="0"/>
        <v>0.30196275792652238</v>
      </c>
      <c r="P13" s="10">
        <f t="shared" si="0"/>
        <v>0.38647342995169082</v>
      </c>
      <c r="Q13" s="10">
        <f t="shared" si="0"/>
        <v>0.38350910834132307</v>
      </c>
      <c r="R13" s="10">
        <f t="shared" ref="R13:S13" si="1">R5/R$4*100</f>
        <v>0.41899441340782123</v>
      </c>
      <c r="S13" s="10">
        <f t="shared" si="1"/>
        <v>0.40376850605652759</v>
      </c>
    </row>
    <row r="14" spans="1:19" x14ac:dyDescent="0.2">
      <c r="A14" s="7" t="s">
        <v>14</v>
      </c>
      <c r="B14" s="10">
        <f t="shared" si="0"/>
        <v>13.669590643274853</v>
      </c>
      <c r="C14" s="10">
        <f t="shared" si="0"/>
        <v>13.620071684587815</v>
      </c>
      <c r="D14" s="10">
        <f t="shared" si="0"/>
        <v>13.795518207282914</v>
      </c>
      <c r="E14" s="10">
        <f t="shared" si="0"/>
        <v>14.382174206617151</v>
      </c>
      <c r="F14" s="10">
        <f t="shared" si="0"/>
        <v>14.370468029004616</v>
      </c>
      <c r="G14" s="10">
        <f t="shared" si="0"/>
        <v>16.054158607350097</v>
      </c>
      <c r="H14" s="10">
        <f t="shared" si="0"/>
        <v>17.167381974248926</v>
      </c>
      <c r="I14" s="10">
        <f t="shared" si="0"/>
        <v>17.373380447585397</v>
      </c>
      <c r="J14" s="10">
        <f t="shared" si="0"/>
        <v>17.581808097615088</v>
      </c>
      <c r="K14" s="10">
        <f t="shared" si="0"/>
        <v>18.101545253863137</v>
      </c>
      <c r="L14" s="10">
        <f t="shared" si="0"/>
        <v>18.421052631578945</v>
      </c>
      <c r="M14" s="10">
        <f t="shared" si="0"/>
        <v>18.532206969376979</v>
      </c>
      <c r="N14" s="10">
        <f t="shared" si="0"/>
        <v>18.772563176895307</v>
      </c>
      <c r="O14" s="10">
        <f t="shared" si="0"/>
        <v>19.375943633618519</v>
      </c>
      <c r="P14" s="10">
        <f t="shared" si="0"/>
        <v>20.676328502415458</v>
      </c>
      <c r="Q14" s="10">
        <f t="shared" si="0"/>
        <v>21.045062320230105</v>
      </c>
      <c r="R14" s="10">
        <f t="shared" ref="R14:S14" si="2">R6/R$4*100</f>
        <v>21.927374301675979</v>
      </c>
      <c r="S14" s="10">
        <f t="shared" si="2"/>
        <v>23.059668012561687</v>
      </c>
    </row>
    <row r="15" spans="1:19" x14ac:dyDescent="0.2">
      <c r="A15" s="7" t="s">
        <v>15</v>
      </c>
      <c r="B15" s="10">
        <f t="shared" si="0"/>
        <v>3.8742690058479532</v>
      </c>
      <c r="C15" s="10">
        <f t="shared" si="0"/>
        <v>3.4408602150537635</v>
      </c>
      <c r="D15" s="10">
        <f t="shared" si="0"/>
        <v>3.2212885154061621</v>
      </c>
      <c r="E15" s="10">
        <f t="shared" si="0"/>
        <v>3.443619176232275</v>
      </c>
      <c r="F15" s="10">
        <f t="shared" si="0"/>
        <v>3.5596572181938035</v>
      </c>
      <c r="G15" s="10">
        <f t="shared" si="0"/>
        <v>3.4816247582205029</v>
      </c>
      <c r="H15" s="10">
        <f t="shared" si="0"/>
        <v>3.4947884733292458</v>
      </c>
      <c r="I15" s="10">
        <f t="shared" si="0"/>
        <v>3.3568904593639579</v>
      </c>
      <c r="J15" s="10">
        <f t="shared" si="0"/>
        <v>3.4387132556849691</v>
      </c>
      <c r="K15" s="10">
        <f t="shared" si="0"/>
        <v>3.5320088300220749</v>
      </c>
      <c r="L15" s="10">
        <f t="shared" si="0"/>
        <v>3.7056928034371639</v>
      </c>
      <c r="M15" s="10">
        <f t="shared" si="0"/>
        <v>3.7486800422386479</v>
      </c>
      <c r="N15" s="10">
        <f t="shared" si="0"/>
        <v>3.9711191335740073</v>
      </c>
      <c r="O15" s="10">
        <f t="shared" si="0"/>
        <v>4.3281328636134875</v>
      </c>
      <c r="P15" s="10">
        <f t="shared" si="0"/>
        <v>4.8309178743961354</v>
      </c>
      <c r="Q15" s="10">
        <f t="shared" si="0"/>
        <v>4.6021093000958775</v>
      </c>
      <c r="R15" s="10">
        <f t="shared" ref="R15:S15" si="3">R7/R$4*100</f>
        <v>4.6089385474860336</v>
      </c>
      <c r="S15" s="10">
        <f t="shared" si="3"/>
        <v>4.5760430686406455</v>
      </c>
    </row>
    <row r="16" spans="1:19" x14ac:dyDescent="0.2">
      <c r="A16" s="7" t="s">
        <v>16</v>
      </c>
      <c r="B16" s="10">
        <f t="shared" si="0"/>
        <v>3.070175438596491</v>
      </c>
      <c r="C16" s="10">
        <f t="shared" si="0"/>
        <v>2.9390681003584227</v>
      </c>
      <c r="D16" s="10">
        <f t="shared" si="0"/>
        <v>3.2212885154061621</v>
      </c>
      <c r="E16" s="10">
        <f t="shared" si="0"/>
        <v>3.308575286968265</v>
      </c>
      <c r="F16" s="10">
        <f t="shared" si="0"/>
        <v>3.6914963744232039</v>
      </c>
      <c r="G16" s="10">
        <f t="shared" si="0"/>
        <v>3.7395228884590583</v>
      </c>
      <c r="H16" s="10">
        <f t="shared" si="0"/>
        <v>3.8626609442060089</v>
      </c>
      <c r="I16" s="10">
        <f t="shared" si="0"/>
        <v>4.1224970553592462</v>
      </c>
      <c r="J16" s="10">
        <f t="shared" si="0"/>
        <v>3.6605657237936775</v>
      </c>
      <c r="K16" s="10">
        <f t="shared" si="0"/>
        <v>3.5871964679911703</v>
      </c>
      <c r="L16" s="10">
        <f t="shared" si="0"/>
        <v>3.9742212674543502</v>
      </c>
      <c r="M16" s="10">
        <f t="shared" si="0"/>
        <v>4.2238648363252373</v>
      </c>
      <c r="N16" s="10">
        <f t="shared" si="0"/>
        <v>3.9195461578133055</v>
      </c>
      <c r="O16" s="10">
        <f t="shared" si="0"/>
        <v>4.0764972320080517</v>
      </c>
      <c r="P16" s="10">
        <f t="shared" si="0"/>
        <v>3.7198067632850238</v>
      </c>
      <c r="Q16" s="10">
        <f t="shared" si="0"/>
        <v>4.1706615532118887</v>
      </c>
      <c r="R16" s="10">
        <f t="shared" ref="R16:S16" si="4">R8/R$4*100</f>
        <v>4.4692737430167595</v>
      </c>
      <c r="S16" s="10">
        <f t="shared" si="4"/>
        <v>4.8452220726783315</v>
      </c>
    </row>
    <row r="17" spans="1:19" x14ac:dyDescent="0.2">
      <c r="A17" s="7" t="s">
        <v>38</v>
      </c>
      <c r="B17" s="10">
        <f t="shared" si="0"/>
        <v>0</v>
      </c>
      <c r="C17" s="10">
        <f t="shared" si="0"/>
        <v>0</v>
      </c>
      <c r="D17" s="10">
        <f t="shared" si="0"/>
        <v>0</v>
      </c>
      <c r="E17" s="10">
        <f t="shared" si="0"/>
        <v>0</v>
      </c>
      <c r="F17" s="10">
        <f t="shared" si="0"/>
        <v>6.5919578114700061E-2</v>
      </c>
      <c r="G17" s="10">
        <f t="shared" si="0"/>
        <v>6.4474532559638947E-2</v>
      </c>
      <c r="H17" s="10">
        <f t="shared" si="0"/>
        <v>6.131207847946045E-2</v>
      </c>
      <c r="I17" s="10">
        <f t="shared" si="0"/>
        <v>5.8892815076560655E-2</v>
      </c>
      <c r="J17" s="10">
        <f t="shared" si="0"/>
        <v>5.5463117027176934E-2</v>
      </c>
      <c r="K17" s="10">
        <f t="shared" si="0"/>
        <v>0.16556291390728478</v>
      </c>
      <c r="L17" s="10">
        <f t="shared" si="0"/>
        <v>0.1611170784103115</v>
      </c>
      <c r="M17" s="10">
        <f t="shared" si="0"/>
        <v>0.15839493136219643</v>
      </c>
      <c r="N17" s="10">
        <f t="shared" si="0"/>
        <v>0.15471892728210418</v>
      </c>
      <c r="O17" s="10">
        <f t="shared" si="0"/>
        <v>0.15098137896326119</v>
      </c>
      <c r="P17" s="10">
        <f t="shared" si="0"/>
        <v>4.8309178743961352E-2</v>
      </c>
      <c r="Q17" s="10">
        <f t="shared" si="0"/>
        <v>9.5877277085330767E-2</v>
      </c>
      <c r="R17" s="10">
        <f t="shared" ref="R17:S17" si="5">R9/R$4*100</f>
        <v>9.3109869646182494E-2</v>
      </c>
      <c r="S17" s="10">
        <f t="shared" si="5"/>
        <v>4.4863167339614173E-2</v>
      </c>
    </row>
    <row r="18" spans="1:19" x14ac:dyDescent="0.2">
      <c r="A18" s="7" t="s">
        <v>17</v>
      </c>
      <c r="B18" s="10">
        <f t="shared" si="0"/>
        <v>80.043859649122808</v>
      </c>
      <c r="C18" s="10">
        <f t="shared" si="0"/>
        <v>80.645161290322577</v>
      </c>
      <c r="D18" s="10">
        <f t="shared" si="0"/>
        <v>80.322128851540626</v>
      </c>
      <c r="E18" s="10">
        <f t="shared" si="0"/>
        <v>79.81093855503039</v>
      </c>
      <c r="F18" s="10">
        <f t="shared" si="0"/>
        <v>79.037574159525377</v>
      </c>
      <c r="G18" s="10">
        <f t="shared" si="0"/>
        <v>77.304964539007088</v>
      </c>
      <c r="H18" s="10">
        <f t="shared" si="0"/>
        <v>75.843041079092572</v>
      </c>
      <c r="I18" s="10">
        <f t="shared" si="0"/>
        <v>75.618374558303884</v>
      </c>
      <c r="J18" s="10">
        <f t="shared" si="0"/>
        <v>74.875207986688849</v>
      </c>
      <c r="K18" s="10">
        <f t="shared" si="0"/>
        <v>73.841059602649011</v>
      </c>
      <c r="L18" s="10">
        <f t="shared" si="0"/>
        <v>72.448979591836732</v>
      </c>
      <c r="M18" s="10">
        <f t="shared" si="0"/>
        <v>70.960929250263987</v>
      </c>
      <c r="N18" s="10">
        <f t="shared" si="0"/>
        <v>70.139247034553904</v>
      </c>
      <c r="O18" s="10">
        <f t="shared" si="0"/>
        <v>68.293910417715153</v>
      </c>
      <c r="P18" s="10">
        <f t="shared" si="0"/>
        <v>67.342995169082116</v>
      </c>
      <c r="Q18" s="10">
        <f t="shared" si="0"/>
        <v>66.011505273250236</v>
      </c>
      <c r="R18" s="10">
        <f t="shared" ref="R18:S18" si="6">R10/R$4*100</f>
        <v>64.990689013035379</v>
      </c>
      <c r="S18" s="10">
        <f t="shared" si="6"/>
        <v>63.167339614176768</v>
      </c>
    </row>
    <row r="19" spans="1:19" x14ac:dyDescent="0.2">
      <c r="A19" s="7" t="s">
        <v>18</v>
      </c>
      <c r="B19" s="10">
        <f t="shared" si="0"/>
        <v>7.3099415204678359E-2</v>
      </c>
      <c r="C19" s="10">
        <f t="shared" si="0"/>
        <v>7.1684587813620068E-2</v>
      </c>
      <c r="D19" s="10">
        <f t="shared" si="0"/>
        <v>0.28011204481792717</v>
      </c>
      <c r="E19" s="10">
        <f t="shared" si="0"/>
        <v>0.20256583389601621</v>
      </c>
      <c r="F19" s="10">
        <f t="shared" si="0"/>
        <v>0.59327620303230055</v>
      </c>
      <c r="G19" s="10">
        <f t="shared" si="0"/>
        <v>0.77369439071566737</v>
      </c>
      <c r="H19" s="10">
        <f t="shared" si="0"/>
        <v>1.1649294911097487</v>
      </c>
      <c r="I19" s="10">
        <f t="shared" si="0"/>
        <v>1.2956419316843346</v>
      </c>
      <c r="J19" s="10">
        <f t="shared" si="0"/>
        <v>2.1630615640599005</v>
      </c>
      <c r="K19" s="10">
        <f t="shared" si="0"/>
        <v>2.5386313465783665</v>
      </c>
      <c r="L19" s="10">
        <f t="shared" si="0"/>
        <v>2.9538131041890443</v>
      </c>
      <c r="M19" s="10">
        <f t="shared" si="0"/>
        <v>3.907074973600845</v>
      </c>
      <c r="N19" s="10">
        <f t="shared" si="0"/>
        <v>4.6415678184631259</v>
      </c>
      <c r="O19" s="10">
        <f t="shared" si="0"/>
        <v>5.5863110216406646</v>
      </c>
      <c r="P19" s="10">
        <f t="shared" si="0"/>
        <v>6.0386473429951693</v>
      </c>
      <c r="Q19" s="10">
        <f t="shared" si="0"/>
        <v>6.375838926174497</v>
      </c>
      <c r="R19" s="10">
        <f t="shared" ref="R19:S19" si="7">R11/R$4*100</f>
        <v>7.5418994413407825</v>
      </c>
      <c r="S19" s="10">
        <f t="shared" si="7"/>
        <v>8.1650964558097794</v>
      </c>
    </row>
    <row r="20" spans="1:19" x14ac:dyDescent="0.2">
      <c r="A20" s="5" t="s">
        <v>20</v>
      </c>
      <c r="B20" s="6"/>
      <c r="C20" s="6"/>
      <c r="D20" s="6"/>
      <c r="E20" s="6"/>
      <c r="F20" s="6"/>
      <c r="G20" s="6"/>
      <c r="H20" s="6"/>
      <c r="I20" s="6"/>
      <c r="J20" s="6"/>
      <c r="K20" s="6"/>
      <c r="L20" s="6"/>
      <c r="M20" s="6"/>
      <c r="N20" s="6"/>
      <c r="O20" s="6"/>
      <c r="P20" s="6"/>
      <c r="Q20" s="6"/>
      <c r="R20" s="6"/>
      <c r="S20" s="6"/>
    </row>
    <row r="21" spans="1:19" x14ac:dyDescent="0.2">
      <c r="A21" s="7" t="s">
        <v>13</v>
      </c>
      <c r="B21" s="10">
        <f t="shared" ref="B21:Q26" si="8">B5/(B$4-B$11)*100</f>
        <v>0.14630577907827361</v>
      </c>
      <c r="C21" s="10">
        <f t="shared" si="8"/>
        <v>0.14347202295552369</v>
      </c>
      <c r="D21" s="10">
        <f t="shared" si="8"/>
        <v>0.21067415730337077</v>
      </c>
      <c r="E21" s="10">
        <f t="shared" si="8"/>
        <v>0.13531799729364005</v>
      </c>
      <c r="F21" s="10">
        <f t="shared" si="8"/>
        <v>0.1326259946949602</v>
      </c>
      <c r="G21" s="10">
        <f t="shared" si="8"/>
        <v>0.12995451591942819</v>
      </c>
      <c r="H21" s="10">
        <f t="shared" si="8"/>
        <v>0.18610421836228289</v>
      </c>
      <c r="I21" s="10">
        <f t="shared" si="8"/>
        <v>0.29832935560859186</v>
      </c>
      <c r="J21" s="10">
        <f t="shared" si="8"/>
        <v>0.22675736961451248</v>
      </c>
      <c r="K21" s="10">
        <f t="shared" si="8"/>
        <v>0.22650056625141565</v>
      </c>
      <c r="L21" s="10">
        <f t="shared" si="8"/>
        <v>0.27670171555063638</v>
      </c>
      <c r="M21" s="10">
        <f t="shared" si="8"/>
        <v>0.38461538461538464</v>
      </c>
      <c r="N21" s="10">
        <f t="shared" ref="N21:S21" si="9">N5/(N$4-N$11)*100</f>
        <v>0.32449972958355866</v>
      </c>
      <c r="O21" s="10">
        <f t="shared" si="9"/>
        <v>0.31982942430703626</v>
      </c>
      <c r="P21" s="10">
        <f t="shared" si="9"/>
        <v>0.41131105398457579</v>
      </c>
      <c r="Q21" s="10">
        <f t="shared" si="9"/>
        <v>0.40962621607782901</v>
      </c>
      <c r="R21" s="10">
        <f t="shared" si="9"/>
        <v>0.45317220543806652</v>
      </c>
      <c r="S21" s="10">
        <f t="shared" si="9"/>
        <v>0.43966780654616511</v>
      </c>
    </row>
    <row r="22" spans="1:19" x14ac:dyDescent="0.2">
      <c r="A22" s="7" t="s">
        <v>14</v>
      </c>
      <c r="B22" s="10">
        <f t="shared" si="8"/>
        <v>13.679590343818582</v>
      </c>
      <c r="C22" s="10">
        <f t="shared" si="8"/>
        <v>13.629842180774748</v>
      </c>
      <c r="D22" s="10">
        <f t="shared" si="8"/>
        <v>13.834269662921347</v>
      </c>
      <c r="E22" s="10">
        <f t="shared" si="8"/>
        <v>14.411366711772667</v>
      </c>
      <c r="F22" s="10">
        <f t="shared" si="8"/>
        <v>14.456233421750664</v>
      </c>
      <c r="G22" s="10">
        <f t="shared" si="8"/>
        <v>16.179337231968809</v>
      </c>
      <c r="H22" s="10">
        <f t="shared" si="8"/>
        <v>17.369727047146402</v>
      </c>
      <c r="I22" s="10">
        <f t="shared" si="8"/>
        <v>17.60143198090692</v>
      </c>
      <c r="J22" s="10">
        <f t="shared" si="8"/>
        <v>17.970521541950113</v>
      </c>
      <c r="K22" s="10">
        <f t="shared" si="8"/>
        <v>18.573046432616081</v>
      </c>
      <c r="L22" s="10">
        <f t="shared" si="8"/>
        <v>18.981737686773659</v>
      </c>
      <c r="M22" s="10">
        <f t="shared" si="8"/>
        <v>19.285714285714288</v>
      </c>
      <c r="N22" s="10">
        <f t="shared" si="8"/>
        <v>19.686316928069228</v>
      </c>
      <c r="O22" s="10">
        <f t="shared" si="8"/>
        <v>20.522388059701495</v>
      </c>
      <c r="P22" s="10">
        <f t="shared" si="8"/>
        <v>22.005141388174806</v>
      </c>
      <c r="Q22" s="10">
        <f t="shared" si="8"/>
        <v>22.478238607270864</v>
      </c>
      <c r="R22" s="10">
        <f t="shared" ref="R22:S22" si="10">R6/(R$4-R$11)*100</f>
        <v>23.716012084592144</v>
      </c>
      <c r="S22" s="10">
        <f t="shared" si="10"/>
        <v>25.109916951636542</v>
      </c>
    </row>
    <row r="23" spans="1:19" x14ac:dyDescent="0.2">
      <c r="A23" s="7" t="s">
        <v>15</v>
      </c>
      <c r="B23" s="10">
        <f t="shared" si="8"/>
        <v>3.8771031455742504</v>
      </c>
      <c r="C23" s="10">
        <f t="shared" si="8"/>
        <v>3.4433285509325682</v>
      </c>
      <c r="D23" s="10">
        <f t="shared" si="8"/>
        <v>3.2303370786516856</v>
      </c>
      <c r="E23" s="10">
        <f t="shared" si="8"/>
        <v>3.4506089309878218</v>
      </c>
      <c r="F23" s="10">
        <f t="shared" si="8"/>
        <v>3.5809018567639259</v>
      </c>
      <c r="G23" s="10">
        <f t="shared" si="8"/>
        <v>3.5087719298245612</v>
      </c>
      <c r="H23" s="10">
        <f t="shared" si="8"/>
        <v>3.5359801488833749</v>
      </c>
      <c r="I23" s="10">
        <f t="shared" si="8"/>
        <v>3.4009546539379474</v>
      </c>
      <c r="J23" s="10">
        <f t="shared" si="8"/>
        <v>3.5147392290249435</v>
      </c>
      <c r="K23" s="10">
        <f t="shared" si="8"/>
        <v>3.6240090600226504</v>
      </c>
      <c r="L23" s="10">
        <f t="shared" si="8"/>
        <v>3.8184836745987827</v>
      </c>
      <c r="M23" s="10">
        <f t="shared" si="8"/>
        <v>3.901098901098901</v>
      </c>
      <c r="N23" s="10">
        <f t="shared" si="8"/>
        <v>4.1644131963223359</v>
      </c>
      <c r="O23" s="10">
        <f t="shared" si="8"/>
        <v>4.5842217484008536</v>
      </c>
      <c r="P23" s="10">
        <f t="shared" si="8"/>
        <v>5.1413881748071981</v>
      </c>
      <c r="Q23" s="10">
        <f t="shared" si="8"/>
        <v>4.9155145929339481</v>
      </c>
      <c r="R23" s="10">
        <f t="shared" ref="R23:S23" si="11">R7/(R$4-R$11)*100</f>
        <v>4.9848942598187316</v>
      </c>
      <c r="S23" s="10">
        <f t="shared" si="11"/>
        <v>4.9829018075232048</v>
      </c>
    </row>
    <row r="24" spans="1:19" x14ac:dyDescent="0.2">
      <c r="A24" s="7" t="s">
        <v>16</v>
      </c>
      <c r="B24" s="10">
        <f t="shared" si="8"/>
        <v>3.0724213606437454</v>
      </c>
      <c r="C24" s="10">
        <f t="shared" si="8"/>
        <v>2.9411764705882351</v>
      </c>
      <c r="D24" s="10">
        <f t="shared" si="8"/>
        <v>3.2303370786516856</v>
      </c>
      <c r="E24" s="10">
        <f t="shared" si="8"/>
        <v>3.3152909336941816</v>
      </c>
      <c r="F24" s="10">
        <f t="shared" si="8"/>
        <v>3.7135278514588856</v>
      </c>
      <c r="G24" s="10">
        <f t="shared" si="8"/>
        <v>3.7686809616634176</v>
      </c>
      <c r="H24" s="10">
        <f t="shared" si="8"/>
        <v>3.9081885856079404</v>
      </c>
      <c r="I24" s="10">
        <f t="shared" si="8"/>
        <v>4.1766109785202863</v>
      </c>
      <c r="J24" s="10">
        <f t="shared" si="8"/>
        <v>3.7414965986394559</v>
      </c>
      <c r="K24" s="10">
        <f t="shared" si="8"/>
        <v>3.6806342015855038</v>
      </c>
      <c r="L24" s="10">
        <f t="shared" si="8"/>
        <v>4.0951853901494184</v>
      </c>
      <c r="M24" s="10">
        <f t="shared" si="8"/>
        <v>4.395604395604396</v>
      </c>
      <c r="N24" s="10">
        <f t="shared" si="8"/>
        <v>4.1103299080584099</v>
      </c>
      <c r="O24" s="10">
        <f t="shared" si="8"/>
        <v>4.317697228144989</v>
      </c>
      <c r="P24" s="10">
        <f t="shared" si="8"/>
        <v>3.9588688946015425</v>
      </c>
      <c r="Q24" s="10">
        <f t="shared" si="8"/>
        <v>4.4546850998463903</v>
      </c>
      <c r="R24" s="10">
        <f t="shared" ref="R24:S24" si="12">R8/(R$4-R$11)*100</f>
        <v>4.833836858006042</v>
      </c>
      <c r="S24" s="10">
        <f t="shared" si="12"/>
        <v>5.2760136785539817</v>
      </c>
    </row>
    <row r="25" spans="1:19" x14ac:dyDescent="0.2">
      <c r="A25" s="7" t="s">
        <v>38</v>
      </c>
      <c r="B25" s="10">
        <f t="shared" si="8"/>
        <v>0</v>
      </c>
      <c r="C25" s="10">
        <f t="shared" si="8"/>
        <v>0</v>
      </c>
      <c r="D25" s="10">
        <f t="shared" si="8"/>
        <v>0</v>
      </c>
      <c r="E25" s="10">
        <f t="shared" si="8"/>
        <v>0</v>
      </c>
      <c r="F25" s="10">
        <f t="shared" si="8"/>
        <v>6.6312997347480099E-2</v>
      </c>
      <c r="G25" s="10">
        <f t="shared" si="8"/>
        <v>6.4977257959714096E-2</v>
      </c>
      <c r="H25" s="10">
        <f t="shared" si="8"/>
        <v>6.2034739454094295E-2</v>
      </c>
      <c r="I25" s="10">
        <f t="shared" si="8"/>
        <v>5.9665871121718381E-2</v>
      </c>
      <c r="J25" s="10">
        <f t="shared" si="8"/>
        <v>5.6689342403628121E-2</v>
      </c>
      <c r="K25" s="10">
        <f t="shared" si="8"/>
        <v>0.16987542468856173</v>
      </c>
      <c r="L25" s="10">
        <f t="shared" si="8"/>
        <v>0.16602102933038185</v>
      </c>
      <c r="M25" s="10">
        <f t="shared" si="8"/>
        <v>0.16483516483516483</v>
      </c>
      <c r="N25" s="10">
        <f t="shared" si="8"/>
        <v>0.16224986479177933</v>
      </c>
      <c r="O25" s="10">
        <f t="shared" si="8"/>
        <v>0.15991471215351813</v>
      </c>
      <c r="P25" s="10">
        <f t="shared" si="8"/>
        <v>5.1413881748071974E-2</v>
      </c>
      <c r="Q25" s="10">
        <f t="shared" si="8"/>
        <v>0.10240655401945725</v>
      </c>
      <c r="R25" s="10">
        <f t="shared" ref="R25:S25" si="13">R9/(R$4-R$11)*100</f>
        <v>0.10070493454179255</v>
      </c>
      <c r="S25" s="10">
        <f t="shared" si="13"/>
        <v>4.8851978505129456E-2</v>
      </c>
    </row>
    <row r="26" spans="1:19" x14ac:dyDescent="0.2">
      <c r="A26" s="7" t="s">
        <v>17</v>
      </c>
      <c r="B26" s="10">
        <f t="shared" si="8"/>
        <v>80.102414045354791</v>
      </c>
      <c r="C26" s="10">
        <f t="shared" si="8"/>
        <v>80.703012912482066</v>
      </c>
      <c r="D26" s="10">
        <f t="shared" si="8"/>
        <v>80.547752808988761</v>
      </c>
      <c r="E26" s="10">
        <f t="shared" si="8"/>
        <v>79.972936400541272</v>
      </c>
      <c r="F26" s="10">
        <f t="shared" si="8"/>
        <v>79.509283819628649</v>
      </c>
      <c r="G26" s="10">
        <f t="shared" si="8"/>
        <v>77.907732293697208</v>
      </c>
      <c r="H26" s="10">
        <f t="shared" si="8"/>
        <v>76.736972704714645</v>
      </c>
      <c r="I26" s="10">
        <f t="shared" si="8"/>
        <v>76.610978520286395</v>
      </c>
      <c r="J26" s="10">
        <f t="shared" si="8"/>
        <v>76.530612244897952</v>
      </c>
      <c r="K26" s="10">
        <f t="shared" si="8"/>
        <v>75.764439411098522</v>
      </c>
      <c r="L26" s="10">
        <f t="shared" si="8"/>
        <v>74.654122855561695</v>
      </c>
      <c r="M26" s="10">
        <f t="shared" si="8"/>
        <v>73.846153846153854</v>
      </c>
      <c r="N26" s="10">
        <f t="shared" si="8"/>
        <v>73.553272038939966</v>
      </c>
      <c r="O26" s="10">
        <f t="shared" si="8"/>
        <v>72.334754797441363</v>
      </c>
      <c r="P26" s="10">
        <f t="shared" si="8"/>
        <v>71.670951156812336</v>
      </c>
      <c r="Q26" s="10">
        <f t="shared" si="8"/>
        <v>70.506912442396313</v>
      </c>
      <c r="R26" s="10">
        <f t="shared" ref="R26:S26" si="14">R10/(R$4-R$11)*100</f>
        <v>70.292044310171192</v>
      </c>
      <c r="S26" s="10">
        <f t="shared" si="14"/>
        <v>68.783585735222275</v>
      </c>
    </row>
    <row r="27" spans="1:19" ht="117" customHeight="1" x14ac:dyDescent="0.2">
      <c r="A27" s="18" t="s">
        <v>27</v>
      </c>
      <c r="B27" s="18"/>
      <c r="C27" s="18"/>
      <c r="D27" s="18"/>
      <c r="E27" s="18"/>
      <c r="F27" s="18"/>
      <c r="G27" s="18"/>
      <c r="H27" s="18"/>
      <c r="I27" s="18"/>
      <c r="J27" s="18"/>
      <c r="K27" s="18"/>
      <c r="L27" s="18"/>
      <c r="M27" s="18"/>
      <c r="N27" s="18"/>
      <c r="O27" s="18"/>
      <c r="P27" s="18"/>
      <c r="Q27" s="18"/>
      <c r="R27" s="18"/>
      <c r="S27" s="13"/>
    </row>
  </sheetData>
  <mergeCells count="3">
    <mergeCell ref="A1:R1"/>
    <mergeCell ref="A2:R2"/>
    <mergeCell ref="A27:R27"/>
  </mergeCells>
  <phoneticPr fontId="7" type="noConversion"/>
  <pageMargins left="0.7" right="0.7" top="0.75" bottom="0.75" header="0.3" footer="0.3"/>
  <pageSetup scale="90" orientation="landscape" r:id="rId1"/>
  <headerFooter>
    <oddHeader>&amp;L&amp;G&amp;R&amp;"Arial,Bold"&amp;14Fact Book&amp;"Arial,Regular"
&amp;12 2023-24</oddHeader>
    <oddFooter>&amp;L&amp;"Arial,Regular"&amp;9Prepared by the Office of Institutional Research, Planning &amp;&amp; Effectiveness, January 16, 2024</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FD02B-949B-47BC-96C6-C65942D81A52}">
  <dimension ref="A1:S27"/>
  <sheetViews>
    <sheetView view="pageLayout" zoomScaleNormal="100" workbookViewId="0">
      <selection activeCell="G14" sqref="G14"/>
    </sheetView>
  </sheetViews>
  <sheetFormatPr defaultColWidth="9.140625" defaultRowHeight="12.75" x14ac:dyDescent="0.2"/>
  <cols>
    <col min="1" max="1" width="29.5703125" style="1" customWidth="1"/>
    <col min="2" max="13" width="5.42578125" style="2" customWidth="1"/>
    <col min="14" max="19" width="5.42578125" style="1" customWidth="1"/>
    <col min="20" max="16384" width="9.140625" style="1"/>
  </cols>
  <sheetData>
    <row r="1" spans="1:19" ht="46.5" customHeight="1" x14ac:dyDescent="0.25">
      <c r="A1" s="16" t="s">
        <v>39</v>
      </c>
      <c r="B1" s="16"/>
      <c r="C1" s="16"/>
      <c r="D1" s="16"/>
      <c r="E1" s="16"/>
      <c r="F1" s="16"/>
      <c r="G1" s="16"/>
      <c r="H1" s="16"/>
      <c r="I1" s="16"/>
      <c r="J1" s="16"/>
      <c r="K1" s="16"/>
      <c r="L1" s="16"/>
      <c r="M1" s="16"/>
      <c r="N1" s="16"/>
      <c r="O1" s="16"/>
      <c r="P1" s="16"/>
      <c r="Q1" s="16"/>
      <c r="R1" s="16"/>
      <c r="S1" s="11"/>
    </row>
    <row r="2" spans="1:19" ht="15" customHeight="1" x14ac:dyDescent="0.2">
      <c r="A2" s="17" t="s">
        <v>24</v>
      </c>
      <c r="B2" s="17"/>
      <c r="C2" s="17"/>
      <c r="D2" s="17"/>
      <c r="E2" s="17"/>
      <c r="F2" s="17"/>
      <c r="G2" s="17"/>
      <c r="H2" s="17"/>
      <c r="I2" s="17"/>
      <c r="J2" s="17"/>
      <c r="K2" s="17"/>
      <c r="L2" s="17"/>
      <c r="M2" s="17"/>
      <c r="N2" s="17"/>
      <c r="O2" s="17"/>
      <c r="P2" s="17"/>
      <c r="Q2" s="17"/>
      <c r="R2" s="17"/>
      <c r="S2" s="12"/>
    </row>
    <row r="3" spans="1:19" x14ac:dyDescent="0.2">
      <c r="A3" s="3" t="s">
        <v>30</v>
      </c>
      <c r="B3" s="4" t="s">
        <v>0</v>
      </c>
      <c r="C3" s="4" t="s">
        <v>1</v>
      </c>
      <c r="D3" s="4" t="s">
        <v>2</v>
      </c>
      <c r="E3" s="4" t="s">
        <v>3</v>
      </c>
      <c r="F3" s="4" t="s">
        <v>4</v>
      </c>
      <c r="G3" s="4" t="s">
        <v>5</v>
      </c>
      <c r="H3" s="4" t="s">
        <v>6</v>
      </c>
      <c r="I3" s="4" t="s">
        <v>7</v>
      </c>
      <c r="J3" s="4" t="s">
        <v>8</v>
      </c>
      <c r="K3" s="4" t="s">
        <v>9</v>
      </c>
      <c r="L3" s="4" t="s">
        <v>10</v>
      </c>
      <c r="M3" s="4" t="s">
        <v>11</v>
      </c>
      <c r="N3" s="4" t="s">
        <v>21</v>
      </c>
      <c r="O3" s="4" t="s">
        <v>22</v>
      </c>
      <c r="P3" s="4" t="s">
        <v>23</v>
      </c>
      <c r="Q3" s="4" t="s">
        <v>25</v>
      </c>
      <c r="R3" s="4" t="s">
        <v>37</v>
      </c>
      <c r="S3" s="4" t="s">
        <v>41</v>
      </c>
    </row>
    <row r="4" spans="1:19" x14ac:dyDescent="0.2">
      <c r="A4" s="5" t="s">
        <v>31</v>
      </c>
      <c r="B4" s="6">
        <v>620</v>
      </c>
      <c r="C4" s="6">
        <v>674</v>
      </c>
      <c r="D4" s="6">
        <v>710</v>
      </c>
      <c r="E4" s="6">
        <v>708</v>
      </c>
      <c r="F4" s="6">
        <v>679</v>
      </c>
      <c r="G4" s="6">
        <v>720</v>
      </c>
      <c r="H4" s="6">
        <v>740</v>
      </c>
      <c r="I4" s="6">
        <v>753</v>
      </c>
      <c r="J4" s="6">
        <v>796</v>
      </c>
      <c r="K4" s="6">
        <v>800</v>
      </c>
      <c r="L4" s="6">
        <v>858</v>
      </c>
      <c r="M4" s="6">
        <v>844</v>
      </c>
      <c r="N4" s="6">
        <v>761</v>
      </c>
      <c r="O4" s="6">
        <v>799</v>
      </c>
      <c r="P4" s="6">
        <v>755</v>
      </c>
      <c r="Q4" s="6">
        <v>780</v>
      </c>
      <c r="R4" s="6">
        <v>770</v>
      </c>
      <c r="S4" s="6">
        <v>799</v>
      </c>
    </row>
    <row r="5" spans="1:19" x14ac:dyDescent="0.2">
      <c r="A5" s="7" t="s">
        <v>13</v>
      </c>
      <c r="B5" s="8">
        <v>5</v>
      </c>
      <c r="C5" s="8">
        <v>4</v>
      </c>
      <c r="D5" s="8">
        <v>6</v>
      </c>
      <c r="E5" s="8">
        <v>7</v>
      </c>
      <c r="F5" s="8">
        <v>7</v>
      </c>
      <c r="G5" s="8">
        <v>5</v>
      </c>
      <c r="H5" s="8">
        <v>5</v>
      </c>
      <c r="I5" s="8">
        <v>5</v>
      </c>
      <c r="J5" s="8">
        <v>5</v>
      </c>
      <c r="K5" s="8">
        <v>7</v>
      </c>
      <c r="L5" s="8">
        <v>6</v>
      </c>
      <c r="M5" s="8">
        <v>7</v>
      </c>
      <c r="N5" s="8">
        <v>4</v>
      </c>
      <c r="O5" s="8">
        <v>6</v>
      </c>
      <c r="P5" s="8">
        <v>6</v>
      </c>
      <c r="Q5" s="8">
        <v>6</v>
      </c>
      <c r="R5" s="14">
        <v>7</v>
      </c>
      <c r="S5" s="8">
        <v>7</v>
      </c>
    </row>
    <row r="6" spans="1:19" x14ac:dyDescent="0.2">
      <c r="A6" s="7" t="s">
        <v>14</v>
      </c>
      <c r="B6" s="8">
        <v>36</v>
      </c>
      <c r="C6" s="8">
        <v>43</v>
      </c>
      <c r="D6" s="8">
        <v>43</v>
      </c>
      <c r="E6" s="8">
        <v>49</v>
      </c>
      <c r="F6" s="8">
        <v>47</v>
      </c>
      <c r="G6" s="8">
        <v>50</v>
      </c>
      <c r="H6" s="8">
        <v>51</v>
      </c>
      <c r="I6" s="8">
        <v>62</v>
      </c>
      <c r="J6" s="8">
        <v>69</v>
      </c>
      <c r="K6" s="8">
        <v>76</v>
      </c>
      <c r="L6" s="8">
        <v>94</v>
      </c>
      <c r="M6" s="8">
        <v>80</v>
      </c>
      <c r="N6" s="8">
        <v>70</v>
      </c>
      <c r="O6" s="8">
        <v>79</v>
      </c>
      <c r="P6" s="8">
        <v>64</v>
      </c>
      <c r="Q6" s="8">
        <v>66</v>
      </c>
      <c r="R6" s="14">
        <v>64</v>
      </c>
      <c r="S6" s="8">
        <v>79</v>
      </c>
    </row>
    <row r="7" spans="1:19" x14ac:dyDescent="0.2">
      <c r="A7" s="7" t="s">
        <v>15</v>
      </c>
      <c r="B7" s="8">
        <v>16</v>
      </c>
      <c r="C7" s="8">
        <v>18</v>
      </c>
      <c r="D7" s="8">
        <v>21</v>
      </c>
      <c r="E7" s="8">
        <v>23</v>
      </c>
      <c r="F7" s="8">
        <v>26</v>
      </c>
      <c r="G7" s="8">
        <v>23</v>
      </c>
      <c r="H7" s="8">
        <v>22</v>
      </c>
      <c r="I7" s="8">
        <v>24</v>
      </c>
      <c r="J7" s="8">
        <v>24</v>
      </c>
      <c r="K7" s="8">
        <v>22</v>
      </c>
      <c r="L7" s="8">
        <v>25</v>
      </c>
      <c r="M7" s="8">
        <v>26</v>
      </c>
      <c r="N7" s="8">
        <v>26</v>
      </c>
      <c r="O7" s="8">
        <v>31</v>
      </c>
      <c r="P7" s="8">
        <v>36</v>
      </c>
      <c r="Q7" s="8">
        <v>38</v>
      </c>
      <c r="R7" s="14">
        <v>38</v>
      </c>
      <c r="S7" s="8">
        <v>37</v>
      </c>
    </row>
    <row r="8" spans="1:19" x14ac:dyDescent="0.2">
      <c r="A8" s="7" t="s">
        <v>16</v>
      </c>
      <c r="B8" s="8">
        <v>22</v>
      </c>
      <c r="C8" s="8">
        <v>26</v>
      </c>
      <c r="D8" s="8">
        <v>24</v>
      </c>
      <c r="E8" s="8">
        <v>23</v>
      </c>
      <c r="F8" s="8">
        <v>20</v>
      </c>
      <c r="G8" s="8">
        <v>27</v>
      </c>
      <c r="H8" s="8">
        <v>29</v>
      </c>
      <c r="I8" s="8">
        <v>25</v>
      </c>
      <c r="J8" s="8">
        <v>32</v>
      </c>
      <c r="K8" s="8">
        <v>35</v>
      </c>
      <c r="L8" s="8">
        <v>32</v>
      </c>
      <c r="M8" s="8">
        <v>40</v>
      </c>
      <c r="N8" s="8">
        <v>33</v>
      </c>
      <c r="O8" s="8">
        <v>32</v>
      </c>
      <c r="P8" s="8">
        <v>30</v>
      </c>
      <c r="Q8" s="8">
        <v>44</v>
      </c>
      <c r="R8" s="14">
        <v>42</v>
      </c>
      <c r="S8" s="8">
        <v>41</v>
      </c>
    </row>
    <row r="9" spans="1:19" x14ac:dyDescent="0.2">
      <c r="A9" s="7" t="s">
        <v>38</v>
      </c>
      <c r="B9" s="8">
        <v>0</v>
      </c>
      <c r="C9" s="8">
        <v>0</v>
      </c>
      <c r="D9" s="8">
        <v>0</v>
      </c>
      <c r="E9" s="8">
        <v>0</v>
      </c>
      <c r="F9" s="8">
        <v>1</v>
      </c>
      <c r="G9" s="8">
        <v>0</v>
      </c>
      <c r="H9" s="8">
        <v>0</v>
      </c>
      <c r="I9" s="8">
        <v>0</v>
      </c>
      <c r="J9" s="8">
        <v>0</v>
      </c>
      <c r="K9" s="8">
        <v>0</v>
      </c>
      <c r="L9" s="8">
        <v>1</v>
      </c>
      <c r="M9" s="8">
        <v>0</v>
      </c>
      <c r="N9" s="8">
        <v>0</v>
      </c>
      <c r="O9" s="8">
        <v>0</v>
      </c>
      <c r="P9" s="8">
        <v>1</v>
      </c>
      <c r="Q9" s="8">
        <v>0</v>
      </c>
      <c r="R9" s="14">
        <v>1</v>
      </c>
      <c r="S9" s="8">
        <v>1</v>
      </c>
    </row>
    <row r="10" spans="1:19" x14ac:dyDescent="0.2">
      <c r="A10" s="7" t="s">
        <v>17</v>
      </c>
      <c r="B10" s="8">
        <v>543</v>
      </c>
      <c r="C10" s="8">
        <v>586</v>
      </c>
      <c r="D10" s="8">
        <v>609</v>
      </c>
      <c r="E10" s="8">
        <v>599</v>
      </c>
      <c r="F10" s="8">
        <v>578</v>
      </c>
      <c r="G10" s="8">
        <v>590</v>
      </c>
      <c r="H10" s="8">
        <v>610</v>
      </c>
      <c r="I10" s="8">
        <v>594</v>
      </c>
      <c r="J10" s="8">
        <v>614</v>
      </c>
      <c r="K10" s="8">
        <v>595</v>
      </c>
      <c r="L10" s="8">
        <v>626</v>
      </c>
      <c r="M10" s="8">
        <v>622</v>
      </c>
      <c r="N10" s="8">
        <v>561</v>
      </c>
      <c r="O10" s="8">
        <v>588</v>
      </c>
      <c r="P10" s="8">
        <v>559</v>
      </c>
      <c r="Q10" s="8">
        <v>545</v>
      </c>
      <c r="R10" s="14">
        <v>517</v>
      </c>
      <c r="S10" s="8">
        <v>527</v>
      </c>
    </row>
    <row r="11" spans="1:19" x14ac:dyDescent="0.2">
      <c r="A11" s="7" t="s">
        <v>18</v>
      </c>
      <c r="B11" s="8">
        <v>1</v>
      </c>
      <c r="C11" s="8">
        <v>0</v>
      </c>
      <c r="D11" s="8">
        <v>14</v>
      </c>
      <c r="E11" s="8">
        <v>13</v>
      </c>
      <c r="F11" s="8">
        <v>11</v>
      </c>
      <c r="G11" s="8">
        <v>33</v>
      </c>
      <c r="H11" s="8">
        <v>35</v>
      </c>
      <c r="I11" s="8">
        <v>55</v>
      </c>
      <c r="J11" s="8">
        <v>64</v>
      </c>
      <c r="K11" s="8">
        <v>74</v>
      </c>
      <c r="L11" s="8">
        <v>88</v>
      </c>
      <c r="M11" s="8">
        <v>89</v>
      </c>
      <c r="N11" s="8">
        <v>83</v>
      </c>
      <c r="O11" s="8">
        <v>78</v>
      </c>
      <c r="P11" s="8">
        <v>78</v>
      </c>
      <c r="Q11" s="8">
        <v>102</v>
      </c>
      <c r="R11" s="14">
        <v>121</v>
      </c>
      <c r="S11" s="8">
        <v>129</v>
      </c>
    </row>
    <row r="12" spans="1:19" x14ac:dyDescent="0.2">
      <c r="A12" s="5" t="s">
        <v>19</v>
      </c>
      <c r="B12" s="9"/>
      <c r="C12" s="9"/>
      <c r="D12" s="9"/>
      <c r="E12" s="9"/>
      <c r="F12" s="9"/>
      <c r="G12" s="9"/>
      <c r="H12" s="9"/>
      <c r="I12" s="9"/>
      <c r="J12" s="9"/>
      <c r="K12" s="9"/>
      <c r="L12" s="9"/>
      <c r="M12" s="9"/>
      <c r="N12" s="9"/>
      <c r="O12" s="9"/>
      <c r="P12" s="9"/>
      <c r="Q12" s="9"/>
      <c r="R12" s="9"/>
      <c r="S12" s="9"/>
    </row>
    <row r="13" spans="1:19" x14ac:dyDescent="0.2">
      <c r="A13" s="7" t="s">
        <v>13</v>
      </c>
      <c r="B13" s="10">
        <f t="shared" ref="B13:Q19" si="0">B5/B$4*100</f>
        <v>0.80645161290322576</v>
      </c>
      <c r="C13" s="10">
        <f t="shared" si="0"/>
        <v>0.59347181008902083</v>
      </c>
      <c r="D13" s="10">
        <f t="shared" si="0"/>
        <v>0.84507042253521114</v>
      </c>
      <c r="E13" s="10">
        <f t="shared" si="0"/>
        <v>0.98870056497175152</v>
      </c>
      <c r="F13" s="10">
        <f t="shared" si="0"/>
        <v>1.0309278350515463</v>
      </c>
      <c r="G13" s="10">
        <f t="shared" si="0"/>
        <v>0.69444444444444442</v>
      </c>
      <c r="H13" s="10">
        <f t="shared" si="0"/>
        <v>0.67567567567567566</v>
      </c>
      <c r="I13" s="10">
        <f t="shared" si="0"/>
        <v>0.66401062416998669</v>
      </c>
      <c r="J13" s="10">
        <f t="shared" si="0"/>
        <v>0.62814070351758799</v>
      </c>
      <c r="K13" s="10">
        <f t="shared" si="0"/>
        <v>0.87500000000000011</v>
      </c>
      <c r="L13" s="10">
        <f t="shared" si="0"/>
        <v>0.69930069930069927</v>
      </c>
      <c r="M13" s="10">
        <f t="shared" si="0"/>
        <v>0.82938388625592419</v>
      </c>
      <c r="N13" s="10">
        <f t="shared" si="0"/>
        <v>0.52562417871222078</v>
      </c>
      <c r="O13" s="10">
        <f t="shared" si="0"/>
        <v>0.75093867334167708</v>
      </c>
      <c r="P13" s="10">
        <f t="shared" si="0"/>
        <v>0.79470198675496684</v>
      </c>
      <c r="Q13" s="10">
        <f t="shared" si="0"/>
        <v>0.76923076923076927</v>
      </c>
      <c r="R13" s="10">
        <f t="shared" ref="R13:S13" si="1">R5/R$4*100</f>
        <v>0.90909090909090906</v>
      </c>
      <c r="S13" s="10">
        <f t="shared" si="1"/>
        <v>0.87609511889862324</v>
      </c>
    </row>
    <row r="14" spans="1:19" x14ac:dyDescent="0.2">
      <c r="A14" s="7" t="s">
        <v>14</v>
      </c>
      <c r="B14" s="10">
        <f t="shared" si="0"/>
        <v>5.806451612903226</v>
      </c>
      <c r="C14" s="10">
        <f t="shared" si="0"/>
        <v>6.3798219584569731</v>
      </c>
      <c r="D14" s="10">
        <f t="shared" si="0"/>
        <v>6.056338028169014</v>
      </c>
      <c r="E14" s="10">
        <f t="shared" si="0"/>
        <v>6.9209039548022595</v>
      </c>
      <c r="F14" s="10">
        <f t="shared" si="0"/>
        <v>6.9219440353460975</v>
      </c>
      <c r="G14" s="10">
        <f t="shared" si="0"/>
        <v>6.9444444444444446</v>
      </c>
      <c r="H14" s="10">
        <f t="shared" si="0"/>
        <v>6.8918918918918921</v>
      </c>
      <c r="I14" s="10">
        <f t="shared" si="0"/>
        <v>8.2337317397078351</v>
      </c>
      <c r="J14" s="10">
        <f t="shared" si="0"/>
        <v>8.6683417085427141</v>
      </c>
      <c r="K14" s="10">
        <f t="shared" si="0"/>
        <v>9.5</v>
      </c>
      <c r="L14" s="10">
        <f t="shared" si="0"/>
        <v>10.955710955710956</v>
      </c>
      <c r="M14" s="10">
        <f t="shared" si="0"/>
        <v>9.4786729857819907</v>
      </c>
      <c r="N14" s="10">
        <f t="shared" si="0"/>
        <v>9.1984231274638635</v>
      </c>
      <c r="O14" s="10">
        <f t="shared" si="0"/>
        <v>9.8873591989987482</v>
      </c>
      <c r="P14" s="10">
        <f t="shared" si="0"/>
        <v>8.4768211920529808</v>
      </c>
      <c r="Q14" s="10">
        <f t="shared" si="0"/>
        <v>8.4615384615384617</v>
      </c>
      <c r="R14" s="10">
        <f t="shared" ref="R14:S14" si="2">R6/R$4*100</f>
        <v>8.3116883116883109</v>
      </c>
      <c r="S14" s="10">
        <f t="shared" si="2"/>
        <v>9.8873591989987482</v>
      </c>
    </row>
    <row r="15" spans="1:19" x14ac:dyDescent="0.2">
      <c r="A15" s="7" t="s">
        <v>15</v>
      </c>
      <c r="B15" s="10">
        <f t="shared" si="0"/>
        <v>2.5806451612903225</v>
      </c>
      <c r="C15" s="10">
        <f t="shared" si="0"/>
        <v>2.6706231454005933</v>
      </c>
      <c r="D15" s="10">
        <f t="shared" si="0"/>
        <v>2.9577464788732395</v>
      </c>
      <c r="E15" s="10">
        <f t="shared" si="0"/>
        <v>3.2485875706214689</v>
      </c>
      <c r="F15" s="10">
        <f t="shared" si="0"/>
        <v>3.8291605301914582</v>
      </c>
      <c r="G15" s="10">
        <f t="shared" si="0"/>
        <v>3.1944444444444442</v>
      </c>
      <c r="H15" s="10">
        <f t="shared" si="0"/>
        <v>2.9729729729729732</v>
      </c>
      <c r="I15" s="10">
        <f t="shared" si="0"/>
        <v>3.1872509960159361</v>
      </c>
      <c r="J15" s="10">
        <f t="shared" si="0"/>
        <v>3.0150753768844218</v>
      </c>
      <c r="K15" s="10">
        <f t="shared" si="0"/>
        <v>2.75</v>
      </c>
      <c r="L15" s="10">
        <f t="shared" si="0"/>
        <v>2.9137529137529135</v>
      </c>
      <c r="M15" s="10">
        <f t="shared" si="0"/>
        <v>3.080568720379147</v>
      </c>
      <c r="N15" s="10">
        <f t="shared" si="0"/>
        <v>3.4165571616294348</v>
      </c>
      <c r="O15" s="10">
        <f t="shared" si="0"/>
        <v>3.879849812265332</v>
      </c>
      <c r="P15" s="10">
        <f t="shared" si="0"/>
        <v>4.7682119205298017</v>
      </c>
      <c r="Q15" s="10">
        <f t="shared" si="0"/>
        <v>4.8717948717948723</v>
      </c>
      <c r="R15" s="10">
        <f t="shared" ref="R15:S15" si="3">R7/R$4*100</f>
        <v>4.9350649350649354</v>
      </c>
      <c r="S15" s="10">
        <f t="shared" si="3"/>
        <v>4.6307884856070087</v>
      </c>
    </row>
    <row r="16" spans="1:19" x14ac:dyDescent="0.2">
      <c r="A16" s="7" t="s">
        <v>16</v>
      </c>
      <c r="B16" s="10">
        <f t="shared" si="0"/>
        <v>3.5483870967741935</v>
      </c>
      <c r="C16" s="10">
        <f t="shared" si="0"/>
        <v>3.857566765578635</v>
      </c>
      <c r="D16" s="10">
        <f t="shared" si="0"/>
        <v>3.3802816901408446</v>
      </c>
      <c r="E16" s="10">
        <f t="shared" si="0"/>
        <v>3.2485875706214689</v>
      </c>
      <c r="F16" s="10">
        <f t="shared" si="0"/>
        <v>2.9455081001472752</v>
      </c>
      <c r="G16" s="10">
        <f t="shared" si="0"/>
        <v>3.75</v>
      </c>
      <c r="H16" s="10">
        <f t="shared" si="0"/>
        <v>3.9189189189189193</v>
      </c>
      <c r="I16" s="10">
        <f t="shared" si="0"/>
        <v>3.3200531208499333</v>
      </c>
      <c r="J16" s="10">
        <f t="shared" si="0"/>
        <v>4.0201005025125625</v>
      </c>
      <c r="K16" s="10">
        <f t="shared" si="0"/>
        <v>4.375</v>
      </c>
      <c r="L16" s="10">
        <f t="shared" si="0"/>
        <v>3.7296037296037294</v>
      </c>
      <c r="M16" s="10">
        <f t="shared" si="0"/>
        <v>4.7393364928909953</v>
      </c>
      <c r="N16" s="10">
        <f t="shared" si="0"/>
        <v>4.3363994743758214</v>
      </c>
      <c r="O16" s="10">
        <f t="shared" si="0"/>
        <v>4.005006257822278</v>
      </c>
      <c r="P16" s="10">
        <f t="shared" si="0"/>
        <v>3.9735099337748347</v>
      </c>
      <c r="Q16" s="10">
        <f t="shared" si="0"/>
        <v>5.6410256410256414</v>
      </c>
      <c r="R16" s="10">
        <f t="shared" ref="R16:S16" si="4">R8/R$4*100</f>
        <v>5.4545454545454541</v>
      </c>
      <c r="S16" s="10">
        <f t="shared" si="4"/>
        <v>5.1314142678347929</v>
      </c>
    </row>
    <row r="17" spans="1:19" x14ac:dyDescent="0.2">
      <c r="A17" s="7" t="s">
        <v>38</v>
      </c>
      <c r="B17" s="10">
        <f t="shared" si="0"/>
        <v>0</v>
      </c>
      <c r="C17" s="10">
        <f t="shared" si="0"/>
        <v>0</v>
      </c>
      <c r="D17" s="10">
        <f t="shared" si="0"/>
        <v>0</v>
      </c>
      <c r="E17" s="10">
        <f t="shared" si="0"/>
        <v>0</v>
      </c>
      <c r="F17" s="10">
        <f t="shared" si="0"/>
        <v>0.14727540500736377</v>
      </c>
      <c r="G17" s="10">
        <f t="shared" si="0"/>
        <v>0</v>
      </c>
      <c r="H17" s="10">
        <f t="shared" si="0"/>
        <v>0</v>
      </c>
      <c r="I17" s="10">
        <f t="shared" si="0"/>
        <v>0</v>
      </c>
      <c r="J17" s="10">
        <f t="shared" si="0"/>
        <v>0</v>
      </c>
      <c r="K17" s="10">
        <f t="shared" si="0"/>
        <v>0</v>
      </c>
      <c r="L17" s="10">
        <f t="shared" si="0"/>
        <v>0.11655011655011654</v>
      </c>
      <c r="M17" s="10">
        <f t="shared" si="0"/>
        <v>0</v>
      </c>
      <c r="N17" s="10">
        <f t="shared" si="0"/>
        <v>0</v>
      </c>
      <c r="O17" s="10">
        <f t="shared" si="0"/>
        <v>0</v>
      </c>
      <c r="P17" s="10">
        <f t="shared" si="0"/>
        <v>0.13245033112582782</v>
      </c>
      <c r="Q17" s="10">
        <f t="shared" si="0"/>
        <v>0</v>
      </c>
      <c r="R17" s="10">
        <f t="shared" ref="R17:S17" si="5">R9/R$4*100</f>
        <v>0.12987012987012986</v>
      </c>
      <c r="S17" s="10">
        <f t="shared" si="5"/>
        <v>0.12515644555694619</v>
      </c>
    </row>
    <row r="18" spans="1:19" x14ac:dyDescent="0.2">
      <c r="A18" s="7" t="s">
        <v>17</v>
      </c>
      <c r="B18" s="10">
        <f t="shared" si="0"/>
        <v>87.58064516129032</v>
      </c>
      <c r="C18" s="10">
        <f t="shared" si="0"/>
        <v>86.943620178041542</v>
      </c>
      <c r="D18" s="10">
        <f t="shared" si="0"/>
        <v>85.774647887323937</v>
      </c>
      <c r="E18" s="10">
        <f t="shared" si="0"/>
        <v>84.604519774011294</v>
      </c>
      <c r="F18" s="10">
        <f t="shared" si="0"/>
        <v>85.125184094256255</v>
      </c>
      <c r="G18" s="10">
        <f t="shared" si="0"/>
        <v>81.944444444444443</v>
      </c>
      <c r="H18" s="10">
        <f t="shared" si="0"/>
        <v>82.432432432432435</v>
      </c>
      <c r="I18" s="10">
        <f t="shared" si="0"/>
        <v>78.884462151394416</v>
      </c>
      <c r="J18" s="10">
        <f t="shared" si="0"/>
        <v>77.1356783919598</v>
      </c>
      <c r="K18" s="10">
        <f t="shared" si="0"/>
        <v>74.375</v>
      </c>
      <c r="L18" s="10">
        <f t="shared" si="0"/>
        <v>72.960372960372965</v>
      </c>
      <c r="M18" s="10">
        <f t="shared" si="0"/>
        <v>73.69668246445498</v>
      </c>
      <c r="N18" s="10">
        <f t="shared" si="0"/>
        <v>73.718791064388967</v>
      </c>
      <c r="O18" s="10">
        <f t="shared" si="0"/>
        <v>73.591989987484354</v>
      </c>
      <c r="P18" s="10">
        <f t="shared" si="0"/>
        <v>74.039735099337747</v>
      </c>
      <c r="Q18" s="10">
        <f t="shared" si="0"/>
        <v>69.871794871794862</v>
      </c>
      <c r="R18" s="10">
        <f t="shared" ref="R18:S18" si="6">R10/R$4*100</f>
        <v>67.142857142857139</v>
      </c>
      <c r="S18" s="10">
        <f t="shared" si="6"/>
        <v>65.957446808510639</v>
      </c>
    </row>
    <row r="19" spans="1:19" x14ac:dyDescent="0.2">
      <c r="A19" s="7" t="s">
        <v>18</v>
      </c>
      <c r="B19" s="10">
        <f t="shared" si="0"/>
        <v>0.16129032258064516</v>
      </c>
      <c r="C19" s="10">
        <f t="shared" si="0"/>
        <v>0</v>
      </c>
      <c r="D19" s="10">
        <f t="shared" si="0"/>
        <v>1.971830985915493</v>
      </c>
      <c r="E19" s="10">
        <f t="shared" si="0"/>
        <v>1.8361581920903955</v>
      </c>
      <c r="F19" s="10">
        <f t="shared" si="0"/>
        <v>1.6200294550810017</v>
      </c>
      <c r="G19" s="10">
        <f t="shared" si="0"/>
        <v>4.583333333333333</v>
      </c>
      <c r="H19" s="10">
        <f t="shared" si="0"/>
        <v>4.7297297297297298</v>
      </c>
      <c r="I19" s="10">
        <f t="shared" si="0"/>
        <v>7.3041168658698545</v>
      </c>
      <c r="J19" s="10">
        <f t="shared" si="0"/>
        <v>8.0402010050251249</v>
      </c>
      <c r="K19" s="10">
        <f t="shared" si="0"/>
        <v>9.25</v>
      </c>
      <c r="L19" s="10">
        <f t="shared" si="0"/>
        <v>10.256410256410255</v>
      </c>
      <c r="M19" s="10">
        <f t="shared" si="0"/>
        <v>10.545023696682465</v>
      </c>
      <c r="N19" s="10">
        <f t="shared" si="0"/>
        <v>10.906701708278581</v>
      </c>
      <c r="O19" s="10">
        <f t="shared" si="0"/>
        <v>9.7622027534418017</v>
      </c>
      <c r="P19" s="10">
        <f t="shared" si="0"/>
        <v>10.331125827814569</v>
      </c>
      <c r="Q19" s="10">
        <f t="shared" si="0"/>
        <v>13.076923076923078</v>
      </c>
      <c r="R19" s="10">
        <f t="shared" ref="R19:S19" si="7">R11/R$4*100</f>
        <v>15.714285714285714</v>
      </c>
      <c r="S19" s="10">
        <f t="shared" si="7"/>
        <v>16.145181476846059</v>
      </c>
    </row>
    <row r="20" spans="1:19" x14ac:dyDescent="0.2">
      <c r="A20" s="5" t="s">
        <v>20</v>
      </c>
      <c r="B20" s="6"/>
      <c r="C20" s="6"/>
      <c r="D20" s="6"/>
      <c r="E20" s="6"/>
      <c r="F20" s="6"/>
      <c r="G20" s="6"/>
      <c r="H20" s="6"/>
      <c r="I20" s="6"/>
      <c r="J20" s="6"/>
      <c r="K20" s="6"/>
      <c r="L20" s="6"/>
      <c r="M20" s="6"/>
      <c r="N20" s="6"/>
      <c r="O20" s="6"/>
      <c r="P20" s="6"/>
      <c r="Q20" s="6"/>
      <c r="R20" s="6"/>
      <c r="S20" s="6"/>
    </row>
    <row r="21" spans="1:19" x14ac:dyDescent="0.2">
      <c r="A21" s="7" t="s">
        <v>13</v>
      </c>
      <c r="B21" s="10">
        <f t="shared" ref="B21:Q26" si="8">B5/(B$4-B$11)*100</f>
        <v>0.80775444264943452</v>
      </c>
      <c r="C21" s="10">
        <f t="shared" si="8"/>
        <v>0.59347181008902083</v>
      </c>
      <c r="D21" s="10">
        <f t="shared" si="8"/>
        <v>0.86206896551724133</v>
      </c>
      <c r="E21" s="10">
        <f t="shared" si="8"/>
        <v>1.0071942446043165</v>
      </c>
      <c r="F21" s="10">
        <f t="shared" si="8"/>
        <v>1.0479041916167664</v>
      </c>
      <c r="G21" s="10">
        <f t="shared" si="8"/>
        <v>0.72780203784570596</v>
      </c>
      <c r="H21" s="10">
        <f t="shared" si="8"/>
        <v>0.70921985815602839</v>
      </c>
      <c r="I21" s="10">
        <f t="shared" si="8"/>
        <v>0.71633237822349571</v>
      </c>
      <c r="J21" s="10">
        <f t="shared" si="8"/>
        <v>0.68306010928961747</v>
      </c>
      <c r="K21" s="10">
        <f t="shared" si="8"/>
        <v>0.96418732782369143</v>
      </c>
      <c r="L21" s="10">
        <f t="shared" si="8"/>
        <v>0.77922077922077926</v>
      </c>
      <c r="M21" s="10">
        <f t="shared" si="8"/>
        <v>0.92715231788079477</v>
      </c>
      <c r="N21" s="10">
        <f t="shared" ref="N21:S21" si="9">N5/(N$4-N$11)*100</f>
        <v>0.58997050147492625</v>
      </c>
      <c r="O21" s="10">
        <f t="shared" si="9"/>
        <v>0.83217753120665738</v>
      </c>
      <c r="P21" s="10">
        <f t="shared" si="9"/>
        <v>0.88626292466765144</v>
      </c>
      <c r="Q21" s="10">
        <f t="shared" si="9"/>
        <v>0.88495575221238942</v>
      </c>
      <c r="R21" s="10">
        <f t="shared" si="9"/>
        <v>1.078582434514638</v>
      </c>
      <c r="S21" s="10">
        <f t="shared" si="9"/>
        <v>1.0447761194029852</v>
      </c>
    </row>
    <row r="22" spans="1:19" x14ac:dyDescent="0.2">
      <c r="A22" s="7" t="s">
        <v>14</v>
      </c>
      <c r="B22" s="10">
        <f t="shared" si="8"/>
        <v>5.8158319870759287</v>
      </c>
      <c r="C22" s="10">
        <f t="shared" si="8"/>
        <v>6.3798219584569731</v>
      </c>
      <c r="D22" s="10">
        <f t="shared" si="8"/>
        <v>6.1781609195402298</v>
      </c>
      <c r="E22" s="10">
        <f t="shared" si="8"/>
        <v>7.0503597122302155</v>
      </c>
      <c r="F22" s="10">
        <f t="shared" si="8"/>
        <v>7.0359281437125745</v>
      </c>
      <c r="G22" s="10">
        <f t="shared" si="8"/>
        <v>7.2780203784570592</v>
      </c>
      <c r="H22" s="10">
        <f t="shared" si="8"/>
        <v>7.2340425531914887</v>
      </c>
      <c r="I22" s="10">
        <f t="shared" si="8"/>
        <v>8.8825214899713476</v>
      </c>
      <c r="J22" s="10">
        <f t="shared" si="8"/>
        <v>9.4262295081967213</v>
      </c>
      <c r="K22" s="10">
        <f t="shared" si="8"/>
        <v>10.46831955922865</v>
      </c>
      <c r="L22" s="10">
        <f t="shared" si="8"/>
        <v>12.207792207792208</v>
      </c>
      <c r="M22" s="10">
        <f t="shared" si="8"/>
        <v>10.596026490066226</v>
      </c>
      <c r="N22" s="10">
        <f t="shared" si="8"/>
        <v>10.32448377581121</v>
      </c>
      <c r="O22" s="10">
        <f t="shared" si="8"/>
        <v>10.957004160887656</v>
      </c>
      <c r="P22" s="10">
        <f t="shared" si="8"/>
        <v>9.4534711964549487</v>
      </c>
      <c r="Q22" s="10">
        <f t="shared" si="8"/>
        <v>9.7345132743362832</v>
      </c>
      <c r="R22" s="10">
        <f t="shared" ref="R22:S22" si="10">R6/(R$4-R$11)*100</f>
        <v>9.8613251155624049</v>
      </c>
      <c r="S22" s="10">
        <f t="shared" si="10"/>
        <v>11.791044776119403</v>
      </c>
    </row>
    <row r="23" spans="1:19" x14ac:dyDescent="0.2">
      <c r="A23" s="7" t="s">
        <v>15</v>
      </c>
      <c r="B23" s="10">
        <f t="shared" si="8"/>
        <v>2.5848142164781907</v>
      </c>
      <c r="C23" s="10">
        <f t="shared" si="8"/>
        <v>2.6706231454005933</v>
      </c>
      <c r="D23" s="10">
        <f t="shared" si="8"/>
        <v>3.0172413793103448</v>
      </c>
      <c r="E23" s="10">
        <f t="shared" si="8"/>
        <v>3.3093525179856114</v>
      </c>
      <c r="F23" s="10">
        <f t="shared" si="8"/>
        <v>3.8922155688622757</v>
      </c>
      <c r="G23" s="10">
        <f t="shared" si="8"/>
        <v>3.3478893740902476</v>
      </c>
      <c r="H23" s="10">
        <f t="shared" si="8"/>
        <v>3.1205673758865249</v>
      </c>
      <c r="I23" s="10">
        <f t="shared" si="8"/>
        <v>3.4383954154727796</v>
      </c>
      <c r="J23" s="10">
        <f t="shared" si="8"/>
        <v>3.278688524590164</v>
      </c>
      <c r="K23" s="10">
        <f t="shared" si="8"/>
        <v>3.0303030303030303</v>
      </c>
      <c r="L23" s="10">
        <f t="shared" si="8"/>
        <v>3.2467532467532463</v>
      </c>
      <c r="M23" s="10">
        <f t="shared" si="8"/>
        <v>3.443708609271523</v>
      </c>
      <c r="N23" s="10">
        <f t="shared" si="8"/>
        <v>3.8348082595870205</v>
      </c>
      <c r="O23" s="10">
        <f t="shared" si="8"/>
        <v>4.2995839112343965</v>
      </c>
      <c r="P23" s="10">
        <f t="shared" si="8"/>
        <v>5.3175775480059082</v>
      </c>
      <c r="Q23" s="10">
        <f t="shared" si="8"/>
        <v>5.6047197640117989</v>
      </c>
      <c r="R23" s="10">
        <f t="shared" ref="R23:S23" si="11">R7/(R$4-R$11)*100</f>
        <v>5.8551617873651773</v>
      </c>
      <c r="S23" s="10">
        <f t="shared" si="11"/>
        <v>5.5223880597014929</v>
      </c>
    </row>
    <row r="24" spans="1:19" x14ac:dyDescent="0.2">
      <c r="A24" s="7" t="s">
        <v>16</v>
      </c>
      <c r="B24" s="10">
        <f t="shared" si="8"/>
        <v>3.5541195476575123</v>
      </c>
      <c r="C24" s="10">
        <f t="shared" si="8"/>
        <v>3.857566765578635</v>
      </c>
      <c r="D24" s="10">
        <f t="shared" si="8"/>
        <v>3.4482758620689653</v>
      </c>
      <c r="E24" s="10">
        <f t="shared" si="8"/>
        <v>3.3093525179856114</v>
      </c>
      <c r="F24" s="10">
        <f t="shared" si="8"/>
        <v>2.9940119760479043</v>
      </c>
      <c r="G24" s="10">
        <f t="shared" si="8"/>
        <v>3.9301310043668125</v>
      </c>
      <c r="H24" s="10">
        <f t="shared" si="8"/>
        <v>4.1134751773049638</v>
      </c>
      <c r="I24" s="10">
        <f t="shared" si="8"/>
        <v>3.5816618911174785</v>
      </c>
      <c r="J24" s="10">
        <f t="shared" si="8"/>
        <v>4.3715846994535523</v>
      </c>
      <c r="K24" s="10">
        <f t="shared" si="8"/>
        <v>4.8209366391184574</v>
      </c>
      <c r="L24" s="10">
        <f t="shared" si="8"/>
        <v>4.1558441558441555</v>
      </c>
      <c r="M24" s="10">
        <f t="shared" si="8"/>
        <v>5.298013245033113</v>
      </c>
      <c r="N24" s="10">
        <f t="shared" si="8"/>
        <v>4.8672566371681416</v>
      </c>
      <c r="O24" s="10">
        <f t="shared" si="8"/>
        <v>4.438280166435506</v>
      </c>
      <c r="P24" s="10">
        <f t="shared" si="8"/>
        <v>4.431314623338257</v>
      </c>
      <c r="Q24" s="10">
        <f t="shared" si="8"/>
        <v>6.4896755162241888</v>
      </c>
      <c r="R24" s="10">
        <f t="shared" ref="R24:S24" si="12">R8/(R$4-R$11)*100</f>
        <v>6.471494607087827</v>
      </c>
      <c r="S24" s="10">
        <f t="shared" si="12"/>
        <v>6.1194029850746272</v>
      </c>
    </row>
    <row r="25" spans="1:19" x14ac:dyDescent="0.2">
      <c r="A25" s="7" t="s">
        <v>38</v>
      </c>
      <c r="B25" s="10">
        <f t="shared" si="8"/>
        <v>0</v>
      </c>
      <c r="C25" s="10">
        <f t="shared" si="8"/>
        <v>0</v>
      </c>
      <c r="D25" s="10">
        <f t="shared" si="8"/>
        <v>0</v>
      </c>
      <c r="E25" s="10">
        <f t="shared" si="8"/>
        <v>0</v>
      </c>
      <c r="F25" s="10">
        <f t="shared" si="8"/>
        <v>0.14970059880239522</v>
      </c>
      <c r="G25" s="10">
        <f t="shared" si="8"/>
        <v>0</v>
      </c>
      <c r="H25" s="10">
        <f t="shared" si="8"/>
        <v>0</v>
      </c>
      <c r="I25" s="10">
        <f t="shared" si="8"/>
        <v>0</v>
      </c>
      <c r="J25" s="10">
        <f t="shared" si="8"/>
        <v>0</v>
      </c>
      <c r="K25" s="10">
        <f t="shared" si="8"/>
        <v>0</v>
      </c>
      <c r="L25" s="10">
        <f t="shared" si="8"/>
        <v>0.12987012987012986</v>
      </c>
      <c r="M25" s="10">
        <f t="shared" si="8"/>
        <v>0</v>
      </c>
      <c r="N25" s="10">
        <f t="shared" si="8"/>
        <v>0</v>
      </c>
      <c r="O25" s="10">
        <f t="shared" si="8"/>
        <v>0</v>
      </c>
      <c r="P25" s="10">
        <f t="shared" si="8"/>
        <v>0.14771048744460857</v>
      </c>
      <c r="Q25" s="10">
        <f t="shared" si="8"/>
        <v>0</v>
      </c>
      <c r="R25" s="10">
        <f t="shared" ref="R25:S25" si="13">R9/(R$4-R$11)*100</f>
        <v>0.15408320493066258</v>
      </c>
      <c r="S25" s="10">
        <f t="shared" si="13"/>
        <v>0.1492537313432836</v>
      </c>
    </row>
    <row r="26" spans="1:19" x14ac:dyDescent="0.2">
      <c r="A26" s="7" t="s">
        <v>17</v>
      </c>
      <c r="B26" s="10">
        <f t="shared" si="8"/>
        <v>87.7221324717286</v>
      </c>
      <c r="C26" s="10">
        <f t="shared" si="8"/>
        <v>86.943620178041542</v>
      </c>
      <c r="D26" s="10">
        <f t="shared" si="8"/>
        <v>87.5</v>
      </c>
      <c r="E26" s="10">
        <f t="shared" si="8"/>
        <v>86.187050359712231</v>
      </c>
      <c r="F26" s="10">
        <f t="shared" si="8"/>
        <v>86.526946107784426</v>
      </c>
      <c r="G26" s="10">
        <f t="shared" si="8"/>
        <v>85.880640465793306</v>
      </c>
      <c r="H26" s="10">
        <f t="shared" si="8"/>
        <v>86.524822695035468</v>
      </c>
      <c r="I26" s="10">
        <f t="shared" si="8"/>
        <v>85.100286532951287</v>
      </c>
      <c r="J26" s="10">
        <f t="shared" si="8"/>
        <v>83.879781420765028</v>
      </c>
      <c r="K26" s="10">
        <f t="shared" si="8"/>
        <v>81.955922865013775</v>
      </c>
      <c r="L26" s="10">
        <f t="shared" si="8"/>
        <v>81.298701298701303</v>
      </c>
      <c r="M26" s="10">
        <f t="shared" si="8"/>
        <v>82.384105960264904</v>
      </c>
      <c r="N26" s="10">
        <f t="shared" si="8"/>
        <v>82.743362831858406</v>
      </c>
      <c r="O26" s="10">
        <f t="shared" si="8"/>
        <v>81.553398058252426</v>
      </c>
      <c r="P26" s="10">
        <f t="shared" si="8"/>
        <v>82.570162481536187</v>
      </c>
      <c r="Q26" s="10">
        <f t="shared" si="8"/>
        <v>80.383480825958699</v>
      </c>
      <c r="R26" s="10">
        <f t="shared" ref="R26:S26" si="14">R10/(R$4-R$11)*100</f>
        <v>79.66101694915254</v>
      </c>
      <c r="S26" s="10">
        <f t="shared" si="14"/>
        <v>78.656716417910445</v>
      </c>
    </row>
    <row r="27" spans="1:19" ht="117" customHeight="1" x14ac:dyDescent="0.2">
      <c r="A27" s="18" t="s">
        <v>27</v>
      </c>
      <c r="B27" s="18"/>
      <c r="C27" s="18"/>
      <c r="D27" s="18"/>
      <c r="E27" s="18"/>
      <c r="F27" s="18"/>
      <c r="G27" s="18"/>
      <c r="H27" s="18"/>
      <c r="I27" s="18"/>
      <c r="J27" s="18"/>
      <c r="K27" s="18"/>
      <c r="L27" s="18"/>
      <c r="M27" s="18"/>
      <c r="N27" s="18"/>
      <c r="O27" s="18"/>
      <c r="P27" s="18"/>
      <c r="Q27" s="18"/>
      <c r="R27" s="18"/>
      <c r="S27" s="13"/>
    </row>
  </sheetData>
  <mergeCells count="3">
    <mergeCell ref="A1:R1"/>
    <mergeCell ref="A2:R2"/>
    <mergeCell ref="A27:R27"/>
  </mergeCells>
  <phoneticPr fontId="7" type="noConversion"/>
  <pageMargins left="0.7" right="0.7" top="0.75" bottom="0.75" header="0.3" footer="0.3"/>
  <pageSetup scale="90" orientation="landscape" r:id="rId1"/>
  <headerFooter>
    <oddHeader>&amp;L&amp;G&amp;R&amp;"Arial,Bold"&amp;14Fact Book&amp;"Arial,Regular"
&amp;12 2023-24</oddHeader>
    <oddFooter>&amp;L&amp;"Arial,Regular"&amp;9Prepared by the Office of Institutional Research, Planning &amp;&amp; Effectiveness, January 16, 2024</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6306D-E16B-4B77-B27F-DBCA6CF54C42}">
  <dimension ref="A1:S27"/>
  <sheetViews>
    <sheetView view="pageLayout" zoomScaleNormal="100" workbookViewId="0">
      <selection activeCell="S11" sqref="S11"/>
    </sheetView>
  </sheetViews>
  <sheetFormatPr defaultColWidth="9.140625" defaultRowHeight="12.75" x14ac:dyDescent="0.2"/>
  <cols>
    <col min="1" max="1" width="28.140625" style="1" customWidth="1"/>
    <col min="2" max="13" width="5.7109375" style="2" customWidth="1"/>
    <col min="14" max="19" width="5.7109375" style="1" customWidth="1"/>
    <col min="20" max="16384" width="9.140625" style="1"/>
  </cols>
  <sheetData>
    <row r="1" spans="1:19" ht="46.5" customHeight="1" x14ac:dyDescent="0.25">
      <c r="A1" s="16" t="s">
        <v>36</v>
      </c>
      <c r="B1" s="16"/>
      <c r="C1" s="16"/>
      <c r="D1" s="16"/>
      <c r="E1" s="16"/>
      <c r="F1" s="16"/>
      <c r="G1" s="16"/>
      <c r="H1" s="16"/>
      <c r="I1" s="16"/>
      <c r="J1" s="16"/>
      <c r="K1" s="16"/>
      <c r="L1" s="16"/>
      <c r="M1" s="16"/>
      <c r="N1" s="16"/>
      <c r="O1" s="16"/>
      <c r="P1" s="16"/>
      <c r="Q1" s="16"/>
      <c r="R1" s="16"/>
    </row>
    <row r="2" spans="1:19" ht="15" customHeight="1" x14ac:dyDescent="0.2">
      <c r="A2" s="17" t="s">
        <v>24</v>
      </c>
      <c r="B2" s="17"/>
      <c r="C2" s="17"/>
      <c r="D2" s="17"/>
      <c r="E2" s="17"/>
      <c r="F2" s="17"/>
      <c r="G2" s="17"/>
      <c r="H2" s="17"/>
      <c r="I2" s="17"/>
      <c r="J2" s="17"/>
      <c r="K2" s="17"/>
      <c r="L2" s="17"/>
      <c r="M2" s="17"/>
      <c r="N2" s="17"/>
      <c r="O2" s="17"/>
      <c r="P2" s="17"/>
      <c r="Q2" s="17"/>
      <c r="R2" s="17"/>
    </row>
    <row r="3" spans="1:19" x14ac:dyDescent="0.2">
      <c r="A3" s="3" t="s">
        <v>33</v>
      </c>
      <c r="B3" s="4" t="s">
        <v>0</v>
      </c>
      <c r="C3" s="4" t="s">
        <v>1</v>
      </c>
      <c r="D3" s="4" t="s">
        <v>2</v>
      </c>
      <c r="E3" s="4" t="s">
        <v>3</v>
      </c>
      <c r="F3" s="4" t="s">
        <v>4</v>
      </c>
      <c r="G3" s="4" t="s">
        <v>5</v>
      </c>
      <c r="H3" s="4" t="s">
        <v>6</v>
      </c>
      <c r="I3" s="4" t="s">
        <v>7</v>
      </c>
      <c r="J3" s="4" t="s">
        <v>8</v>
      </c>
      <c r="K3" s="4" t="s">
        <v>9</v>
      </c>
      <c r="L3" s="4" t="s">
        <v>10</v>
      </c>
      <c r="M3" s="4" t="s">
        <v>11</v>
      </c>
      <c r="N3" s="4" t="s">
        <v>21</v>
      </c>
      <c r="O3" s="4" t="s">
        <v>22</v>
      </c>
      <c r="P3" s="4" t="s">
        <v>23</v>
      </c>
      <c r="Q3" s="4" t="s">
        <v>25</v>
      </c>
      <c r="R3" s="4" t="s">
        <v>37</v>
      </c>
      <c r="S3" s="15" t="s">
        <v>41</v>
      </c>
    </row>
    <row r="4" spans="1:19" x14ac:dyDescent="0.2">
      <c r="A4" s="5" t="s">
        <v>32</v>
      </c>
      <c r="B4" s="6">
        <v>876</v>
      </c>
      <c r="C4" s="6">
        <v>897</v>
      </c>
      <c r="D4" s="6">
        <v>898</v>
      </c>
      <c r="E4" s="6">
        <v>914</v>
      </c>
      <c r="F4" s="6">
        <v>915</v>
      </c>
      <c r="G4" s="6">
        <v>923</v>
      </c>
      <c r="H4" s="6">
        <v>947</v>
      </c>
      <c r="I4" s="6">
        <v>983</v>
      </c>
      <c r="J4" s="6">
        <v>1065</v>
      </c>
      <c r="K4" s="6">
        <v>1049</v>
      </c>
      <c r="L4" s="6">
        <v>1049</v>
      </c>
      <c r="M4" s="6">
        <v>1045</v>
      </c>
      <c r="N4" s="6">
        <v>1028</v>
      </c>
      <c r="O4" s="6">
        <v>990</v>
      </c>
      <c r="P4" s="6">
        <v>988</v>
      </c>
      <c r="Q4" s="6">
        <v>979</v>
      </c>
      <c r="R4" s="6">
        <v>957</v>
      </c>
      <c r="S4" s="6">
        <v>948</v>
      </c>
    </row>
    <row r="5" spans="1:19" x14ac:dyDescent="0.2">
      <c r="A5" s="7" t="s">
        <v>13</v>
      </c>
      <c r="B5" s="8">
        <v>1</v>
      </c>
      <c r="C5" s="8">
        <v>1</v>
      </c>
      <c r="D5" s="8">
        <v>1</v>
      </c>
      <c r="E5" s="8">
        <v>1</v>
      </c>
      <c r="F5" s="8">
        <v>1</v>
      </c>
      <c r="G5" s="8">
        <v>1</v>
      </c>
      <c r="H5" s="8">
        <v>2</v>
      </c>
      <c r="I5" s="8">
        <v>3</v>
      </c>
      <c r="J5" s="8">
        <v>3</v>
      </c>
      <c r="K5" s="8">
        <v>3</v>
      </c>
      <c r="L5" s="8">
        <v>3</v>
      </c>
      <c r="M5" s="8">
        <v>4</v>
      </c>
      <c r="N5" s="8">
        <v>4</v>
      </c>
      <c r="O5" s="14">
        <v>4</v>
      </c>
      <c r="P5" s="14">
        <v>4</v>
      </c>
      <c r="Q5" s="14">
        <v>5</v>
      </c>
      <c r="R5" s="14">
        <v>4</v>
      </c>
      <c r="S5" s="8">
        <v>4</v>
      </c>
    </row>
    <row r="6" spans="1:19" x14ac:dyDescent="0.2">
      <c r="A6" s="7" t="s">
        <v>14</v>
      </c>
      <c r="B6" s="8">
        <v>111</v>
      </c>
      <c r="C6" s="8">
        <v>112</v>
      </c>
      <c r="D6" s="8">
        <v>118</v>
      </c>
      <c r="E6" s="8">
        <v>120</v>
      </c>
      <c r="F6" s="8">
        <v>120</v>
      </c>
      <c r="G6" s="8">
        <v>131</v>
      </c>
      <c r="H6" s="8">
        <v>135</v>
      </c>
      <c r="I6" s="8">
        <v>149</v>
      </c>
      <c r="J6" s="8">
        <v>173</v>
      </c>
      <c r="K6" s="8">
        <v>177</v>
      </c>
      <c r="L6" s="8">
        <v>181</v>
      </c>
      <c r="M6" s="8">
        <v>177</v>
      </c>
      <c r="N6" s="8">
        <v>179</v>
      </c>
      <c r="O6" s="14">
        <v>179</v>
      </c>
      <c r="P6" s="14">
        <v>188</v>
      </c>
      <c r="Q6" s="14">
        <v>188</v>
      </c>
      <c r="R6" s="14">
        <v>189</v>
      </c>
      <c r="S6" s="8">
        <v>197</v>
      </c>
    </row>
    <row r="7" spans="1:19" x14ac:dyDescent="0.2">
      <c r="A7" s="7" t="s">
        <v>15</v>
      </c>
      <c r="B7" s="8">
        <v>28</v>
      </c>
      <c r="C7" s="8">
        <v>28</v>
      </c>
      <c r="D7" s="8">
        <v>27</v>
      </c>
      <c r="E7" s="8">
        <v>28</v>
      </c>
      <c r="F7" s="8">
        <v>27</v>
      </c>
      <c r="G7" s="8">
        <v>28</v>
      </c>
      <c r="H7" s="8">
        <v>28</v>
      </c>
      <c r="I7" s="8">
        <v>29</v>
      </c>
      <c r="J7" s="8">
        <v>31</v>
      </c>
      <c r="K7" s="8">
        <v>29</v>
      </c>
      <c r="L7" s="8">
        <v>30</v>
      </c>
      <c r="M7" s="8">
        <v>31</v>
      </c>
      <c r="N7" s="8">
        <v>31</v>
      </c>
      <c r="O7" s="14">
        <v>29</v>
      </c>
      <c r="P7" s="14">
        <v>32</v>
      </c>
      <c r="Q7" s="14">
        <v>29</v>
      </c>
      <c r="R7" s="14">
        <v>28</v>
      </c>
      <c r="S7" s="8">
        <v>31</v>
      </c>
    </row>
    <row r="8" spans="1:19" x14ac:dyDescent="0.2">
      <c r="A8" s="7" t="s">
        <v>16</v>
      </c>
      <c r="B8" s="8">
        <v>25</v>
      </c>
      <c r="C8" s="8">
        <v>28</v>
      </c>
      <c r="D8" s="8">
        <v>30</v>
      </c>
      <c r="E8" s="8">
        <v>29</v>
      </c>
      <c r="F8" s="8">
        <v>33</v>
      </c>
      <c r="G8" s="8">
        <v>34</v>
      </c>
      <c r="H8" s="8">
        <v>41</v>
      </c>
      <c r="I8" s="8">
        <v>49</v>
      </c>
      <c r="J8" s="8">
        <v>49</v>
      </c>
      <c r="K8" s="8">
        <v>46</v>
      </c>
      <c r="L8" s="8">
        <v>41</v>
      </c>
      <c r="M8" s="8">
        <v>43</v>
      </c>
      <c r="N8" s="8">
        <v>42</v>
      </c>
      <c r="O8" s="14">
        <v>40</v>
      </c>
      <c r="P8" s="14">
        <v>40</v>
      </c>
      <c r="Q8" s="14">
        <v>42</v>
      </c>
      <c r="R8" s="14">
        <v>38</v>
      </c>
      <c r="S8" s="8">
        <v>38</v>
      </c>
    </row>
    <row r="9" spans="1:19" x14ac:dyDescent="0.2">
      <c r="A9" s="7" t="s">
        <v>38</v>
      </c>
      <c r="B9" s="8">
        <v>0</v>
      </c>
      <c r="C9" s="8">
        <v>0</v>
      </c>
      <c r="D9" s="8">
        <v>0</v>
      </c>
      <c r="E9" s="8">
        <v>0</v>
      </c>
      <c r="F9" s="8">
        <v>0</v>
      </c>
      <c r="G9" s="8">
        <v>0</v>
      </c>
      <c r="H9" s="8">
        <v>0</v>
      </c>
      <c r="I9" s="8">
        <v>0</v>
      </c>
      <c r="J9" s="8">
        <v>1</v>
      </c>
      <c r="K9" s="8">
        <v>1</v>
      </c>
      <c r="L9" s="8">
        <v>1</v>
      </c>
      <c r="M9" s="8">
        <v>1</v>
      </c>
      <c r="N9" s="8">
        <v>1</v>
      </c>
      <c r="O9" s="14">
        <v>1</v>
      </c>
      <c r="P9" s="14">
        <v>1</v>
      </c>
      <c r="Q9" s="14">
        <v>1</v>
      </c>
      <c r="R9" s="14">
        <v>1</v>
      </c>
      <c r="S9" s="8">
        <v>0</v>
      </c>
    </row>
    <row r="10" spans="1:19" x14ac:dyDescent="0.2">
      <c r="A10" s="7" t="s">
        <v>17</v>
      </c>
      <c r="B10" s="8">
        <v>718</v>
      </c>
      <c r="C10" s="8">
        <v>735</v>
      </c>
      <c r="D10" s="8">
        <v>730</v>
      </c>
      <c r="E10" s="8">
        <v>744</v>
      </c>
      <c r="F10" s="8">
        <v>744</v>
      </c>
      <c r="G10" s="8">
        <v>736</v>
      </c>
      <c r="H10" s="8">
        <v>749</v>
      </c>
      <c r="I10" s="8">
        <v>763</v>
      </c>
      <c r="J10" s="8">
        <v>807</v>
      </c>
      <c r="K10" s="8">
        <v>784</v>
      </c>
      <c r="L10" s="8">
        <v>774</v>
      </c>
      <c r="M10" s="8">
        <v>764</v>
      </c>
      <c r="N10" s="8">
        <v>752</v>
      </c>
      <c r="O10" s="14">
        <v>710</v>
      </c>
      <c r="P10" s="14">
        <v>703</v>
      </c>
      <c r="Q10" s="14">
        <v>674</v>
      </c>
      <c r="R10" s="14">
        <v>641</v>
      </c>
      <c r="S10" s="8">
        <v>623</v>
      </c>
    </row>
    <row r="11" spans="1:19" x14ac:dyDescent="0.2">
      <c r="A11" s="7" t="s">
        <v>18</v>
      </c>
      <c r="B11" s="8">
        <v>1</v>
      </c>
      <c r="C11" s="8">
        <v>1</v>
      </c>
      <c r="D11" s="8">
        <v>2</v>
      </c>
      <c r="E11" s="8">
        <v>2</v>
      </c>
      <c r="F11" s="8">
        <v>3</v>
      </c>
      <c r="G11" s="8">
        <v>6</v>
      </c>
      <c r="H11" s="8">
        <v>11</v>
      </c>
      <c r="I11" s="8">
        <v>16</v>
      </c>
      <c r="J11" s="8">
        <v>30</v>
      </c>
      <c r="K11" s="8">
        <v>37</v>
      </c>
      <c r="L11" s="8">
        <v>44</v>
      </c>
      <c r="M11" s="8">
        <v>52</v>
      </c>
      <c r="N11" s="8">
        <v>53</v>
      </c>
      <c r="O11" s="14">
        <v>61</v>
      </c>
      <c r="P11" s="14">
        <v>68</v>
      </c>
      <c r="Q11" s="14">
        <v>74</v>
      </c>
      <c r="R11" s="14">
        <v>87</v>
      </c>
      <c r="S11" s="8">
        <v>100</v>
      </c>
    </row>
    <row r="12" spans="1:19" x14ac:dyDescent="0.2">
      <c r="A12" s="5" t="s">
        <v>19</v>
      </c>
      <c r="B12" s="9"/>
      <c r="C12" s="9"/>
      <c r="D12" s="9"/>
      <c r="E12" s="9"/>
      <c r="F12" s="9"/>
      <c r="G12" s="9"/>
      <c r="H12" s="9"/>
      <c r="I12" s="9"/>
      <c r="J12" s="9"/>
      <c r="K12" s="9"/>
      <c r="L12" s="9"/>
      <c r="M12" s="9"/>
      <c r="N12" s="9"/>
      <c r="O12" s="9"/>
      <c r="P12" s="9"/>
      <c r="Q12" s="9"/>
      <c r="R12" s="9"/>
      <c r="S12" s="9"/>
    </row>
    <row r="13" spans="1:19" x14ac:dyDescent="0.2">
      <c r="A13" s="7" t="s">
        <v>13</v>
      </c>
      <c r="B13" s="10">
        <f t="shared" ref="B13:Q19" si="0">B5/B$4*100</f>
        <v>0.11415525114155251</v>
      </c>
      <c r="C13" s="10">
        <f t="shared" si="0"/>
        <v>0.11148272017837235</v>
      </c>
      <c r="D13" s="10">
        <f t="shared" si="0"/>
        <v>0.11135857461024498</v>
      </c>
      <c r="E13" s="10">
        <f t="shared" si="0"/>
        <v>0.10940919037199125</v>
      </c>
      <c r="F13" s="10">
        <f t="shared" si="0"/>
        <v>0.10928961748633879</v>
      </c>
      <c r="G13" s="10">
        <f t="shared" si="0"/>
        <v>0.10834236186348861</v>
      </c>
      <c r="H13" s="10">
        <f t="shared" si="0"/>
        <v>0.21119324181626187</v>
      </c>
      <c r="I13" s="10">
        <f t="shared" si="0"/>
        <v>0.3051881993896236</v>
      </c>
      <c r="J13" s="10">
        <f t="shared" si="0"/>
        <v>0.28169014084507044</v>
      </c>
      <c r="K13" s="10">
        <f t="shared" si="0"/>
        <v>0.2859866539561487</v>
      </c>
      <c r="L13" s="10">
        <f t="shared" si="0"/>
        <v>0.2859866539561487</v>
      </c>
      <c r="M13" s="10">
        <f t="shared" si="0"/>
        <v>0.38277511961722488</v>
      </c>
      <c r="N13" s="10">
        <f t="shared" si="0"/>
        <v>0.38910505836575876</v>
      </c>
      <c r="O13" s="10">
        <f t="shared" si="0"/>
        <v>0.40404040404040403</v>
      </c>
      <c r="P13" s="10">
        <f t="shared" si="0"/>
        <v>0.40485829959514169</v>
      </c>
      <c r="Q13" s="10">
        <f t="shared" si="0"/>
        <v>0.51072522982635338</v>
      </c>
      <c r="R13" s="10">
        <f t="shared" ref="R13:S13" si="1">R5/R$4*100</f>
        <v>0.41797283176593525</v>
      </c>
      <c r="S13" s="10">
        <f t="shared" si="1"/>
        <v>0.42194092827004215</v>
      </c>
    </row>
    <row r="14" spans="1:19" x14ac:dyDescent="0.2">
      <c r="A14" s="7" t="s">
        <v>14</v>
      </c>
      <c r="B14" s="10">
        <f t="shared" si="0"/>
        <v>12.671232876712329</v>
      </c>
      <c r="C14" s="10">
        <f t="shared" si="0"/>
        <v>12.486064659977703</v>
      </c>
      <c r="D14" s="10">
        <f t="shared" si="0"/>
        <v>13.140311804008908</v>
      </c>
      <c r="E14" s="10">
        <f t="shared" si="0"/>
        <v>13.129102844638949</v>
      </c>
      <c r="F14" s="10">
        <f t="shared" si="0"/>
        <v>13.114754098360656</v>
      </c>
      <c r="G14" s="10">
        <f t="shared" si="0"/>
        <v>14.192849404117011</v>
      </c>
      <c r="H14" s="10">
        <f t="shared" si="0"/>
        <v>14.255543822597676</v>
      </c>
      <c r="I14" s="10">
        <f t="shared" si="0"/>
        <v>15.15768056968464</v>
      </c>
      <c r="J14" s="10">
        <f t="shared" si="0"/>
        <v>16.24413145539906</v>
      </c>
      <c r="K14" s="10">
        <f t="shared" si="0"/>
        <v>16.873212583412776</v>
      </c>
      <c r="L14" s="10">
        <f t="shared" si="0"/>
        <v>17.254528122020972</v>
      </c>
      <c r="M14" s="10">
        <f t="shared" si="0"/>
        <v>16.937799043062203</v>
      </c>
      <c r="N14" s="10">
        <f t="shared" si="0"/>
        <v>17.412451361867703</v>
      </c>
      <c r="O14" s="10">
        <f t="shared" si="0"/>
        <v>18.08080808080808</v>
      </c>
      <c r="P14" s="10">
        <f t="shared" si="0"/>
        <v>19.02834008097166</v>
      </c>
      <c r="Q14" s="10">
        <f t="shared" si="0"/>
        <v>19.203268641470888</v>
      </c>
      <c r="R14" s="10">
        <f t="shared" ref="R14:S14" si="2">R6/R$4*100</f>
        <v>19.749216300940439</v>
      </c>
      <c r="S14" s="10">
        <f t="shared" si="2"/>
        <v>20.780590717299578</v>
      </c>
    </row>
    <row r="15" spans="1:19" x14ac:dyDescent="0.2">
      <c r="A15" s="7" t="s">
        <v>15</v>
      </c>
      <c r="B15" s="10">
        <f t="shared" si="0"/>
        <v>3.1963470319634704</v>
      </c>
      <c r="C15" s="10">
        <f t="shared" si="0"/>
        <v>3.1215161649944259</v>
      </c>
      <c r="D15" s="10">
        <f t="shared" si="0"/>
        <v>3.0066815144766146</v>
      </c>
      <c r="E15" s="10">
        <f t="shared" si="0"/>
        <v>3.0634573304157549</v>
      </c>
      <c r="F15" s="10">
        <f t="shared" si="0"/>
        <v>2.9508196721311477</v>
      </c>
      <c r="G15" s="10">
        <f t="shared" si="0"/>
        <v>3.0335861321776814</v>
      </c>
      <c r="H15" s="10">
        <f t="shared" si="0"/>
        <v>2.9567053854276661</v>
      </c>
      <c r="I15" s="10">
        <f t="shared" si="0"/>
        <v>2.9501525940996949</v>
      </c>
      <c r="J15" s="10">
        <f t="shared" si="0"/>
        <v>2.910798122065728</v>
      </c>
      <c r="K15" s="10">
        <f t="shared" si="0"/>
        <v>2.7645376549094376</v>
      </c>
      <c r="L15" s="10">
        <f t="shared" si="0"/>
        <v>2.8598665395614873</v>
      </c>
      <c r="M15" s="10">
        <f t="shared" si="0"/>
        <v>2.9665071770334928</v>
      </c>
      <c r="N15" s="10">
        <f t="shared" si="0"/>
        <v>3.0155642023346303</v>
      </c>
      <c r="O15" s="10">
        <f t="shared" si="0"/>
        <v>2.9292929292929295</v>
      </c>
      <c r="P15" s="10">
        <f t="shared" si="0"/>
        <v>3.2388663967611335</v>
      </c>
      <c r="Q15" s="10">
        <f t="shared" si="0"/>
        <v>2.9622063329928499</v>
      </c>
      <c r="R15" s="10">
        <f t="shared" ref="R15:S15" si="3">R7/R$4*100</f>
        <v>2.9258098223615465</v>
      </c>
      <c r="S15" s="10">
        <f t="shared" si="3"/>
        <v>3.2700421940928273</v>
      </c>
    </row>
    <row r="16" spans="1:19" x14ac:dyDescent="0.2">
      <c r="A16" s="7" t="s">
        <v>16</v>
      </c>
      <c r="B16" s="10">
        <f t="shared" si="0"/>
        <v>2.8538812785388128</v>
      </c>
      <c r="C16" s="10">
        <f t="shared" si="0"/>
        <v>3.1215161649944259</v>
      </c>
      <c r="D16" s="10">
        <f t="shared" si="0"/>
        <v>3.3407572383073498</v>
      </c>
      <c r="E16" s="10">
        <f t="shared" si="0"/>
        <v>3.1728665207877462</v>
      </c>
      <c r="F16" s="10">
        <f t="shared" si="0"/>
        <v>3.6065573770491808</v>
      </c>
      <c r="G16" s="10">
        <f t="shared" si="0"/>
        <v>3.6836403033586129</v>
      </c>
      <c r="H16" s="10">
        <f t="shared" si="0"/>
        <v>4.3294614572333678</v>
      </c>
      <c r="I16" s="10">
        <f t="shared" si="0"/>
        <v>4.9847405900305191</v>
      </c>
      <c r="J16" s="10">
        <f t="shared" si="0"/>
        <v>4.6009389671361509</v>
      </c>
      <c r="K16" s="10">
        <f t="shared" si="0"/>
        <v>4.3851286939942797</v>
      </c>
      <c r="L16" s="10">
        <f t="shared" si="0"/>
        <v>3.9084842707340326</v>
      </c>
      <c r="M16" s="10">
        <f t="shared" si="0"/>
        <v>4.1148325358851681</v>
      </c>
      <c r="N16" s="10">
        <f t="shared" si="0"/>
        <v>4.0856031128404666</v>
      </c>
      <c r="O16" s="10">
        <f t="shared" si="0"/>
        <v>4.0404040404040407</v>
      </c>
      <c r="P16" s="10">
        <f t="shared" si="0"/>
        <v>4.048582995951417</v>
      </c>
      <c r="Q16" s="10">
        <f t="shared" si="0"/>
        <v>4.2900919305413687</v>
      </c>
      <c r="R16" s="10">
        <f t="shared" ref="R16:S16" si="4">R8/R$4*100</f>
        <v>3.9707419017763845</v>
      </c>
      <c r="S16" s="10">
        <f t="shared" si="4"/>
        <v>4.0084388185654012</v>
      </c>
    </row>
    <row r="17" spans="1:19" x14ac:dyDescent="0.2">
      <c r="A17" s="7" t="s">
        <v>38</v>
      </c>
      <c r="B17" s="10">
        <f t="shared" si="0"/>
        <v>0</v>
      </c>
      <c r="C17" s="10">
        <f t="shared" si="0"/>
        <v>0</v>
      </c>
      <c r="D17" s="10">
        <f t="shared" si="0"/>
        <v>0</v>
      </c>
      <c r="E17" s="10">
        <f t="shared" si="0"/>
        <v>0</v>
      </c>
      <c r="F17" s="10">
        <f t="shared" si="0"/>
        <v>0</v>
      </c>
      <c r="G17" s="10">
        <f t="shared" si="0"/>
        <v>0</v>
      </c>
      <c r="H17" s="10">
        <f t="shared" si="0"/>
        <v>0</v>
      </c>
      <c r="I17" s="10">
        <f t="shared" si="0"/>
        <v>0</v>
      </c>
      <c r="J17" s="10">
        <f t="shared" si="0"/>
        <v>9.3896713615023469E-2</v>
      </c>
      <c r="K17" s="10">
        <f t="shared" si="0"/>
        <v>9.532888465204957E-2</v>
      </c>
      <c r="L17" s="10">
        <f t="shared" si="0"/>
        <v>9.532888465204957E-2</v>
      </c>
      <c r="M17" s="10">
        <f t="shared" si="0"/>
        <v>9.569377990430622E-2</v>
      </c>
      <c r="N17" s="10">
        <f t="shared" si="0"/>
        <v>9.727626459143969E-2</v>
      </c>
      <c r="O17" s="10">
        <f t="shared" si="0"/>
        <v>0.10101010101010101</v>
      </c>
      <c r="P17" s="10">
        <f t="shared" si="0"/>
        <v>0.10121457489878542</v>
      </c>
      <c r="Q17" s="10">
        <f t="shared" si="0"/>
        <v>0.10214504596527069</v>
      </c>
      <c r="R17" s="10">
        <f t="shared" ref="R17:S17" si="5">R9/R$4*100</f>
        <v>0.10449320794148381</v>
      </c>
      <c r="S17" s="10">
        <f t="shared" si="5"/>
        <v>0</v>
      </c>
    </row>
    <row r="18" spans="1:19" x14ac:dyDescent="0.2">
      <c r="A18" s="7" t="s">
        <v>17</v>
      </c>
      <c r="B18" s="10">
        <f t="shared" si="0"/>
        <v>81.963470319634695</v>
      </c>
      <c r="C18" s="10">
        <f t="shared" si="0"/>
        <v>81.939799331103686</v>
      </c>
      <c r="D18" s="10">
        <f t="shared" si="0"/>
        <v>81.291759465478847</v>
      </c>
      <c r="E18" s="10">
        <f t="shared" si="0"/>
        <v>81.400437636761495</v>
      </c>
      <c r="F18" s="10">
        <f t="shared" si="0"/>
        <v>81.311475409836063</v>
      </c>
      <c r="G18" s="10">
        <f t="shared" si="0"/>
        <v>79.739978331527624</v>
      </c>
      <c r="H18" s="10">
        <f t="shared" si="0"/>
        <v>79.091869060190078</v>
      </c>
      <c r="I18" s="10">
        <f t="shared" si="0"/>
        <v>77.61953204476093</v>
      </c>
      <c r="J18" s="10">
        <f t="shared" si="0"/>
        <v>75.774647887323937</v>
      </c>
      <c r="K18" s="10">
        <f t="shared" si="0"/>
        <v>74.737845567206861</v>
      </c>
      <c r="L18" s="10">
        <f t="shared" si="0"/>
        <v>73.784556720686368</v>
      </c>
      <c r="M18" s="10">
        <f t="shared" si="0"/>
        <v>73.110047846889941</v>
      </c>
      <c r="N18" s="10">
        <f t="shared" si="0"/>
        <v>73.151750972762642</v>
      </c>
      <c r="O18" s="10">
        <f t="shared" si="0"/>
        <v>71.717171717171709</v>
      </c>
      <c r="P18" s="10">
        <f t="shared" si="0"/>
        <v>71.15384615384616</v>
      </c>
      <c r="Q18" s="10">
        <f t="shared" si="0"/>
        <v>68.845760980592445</v>
      </c>
      <c r="R18" s="10">
        <f t="shared" ref="R18:S18" si="6">R10/R$4*100</f>
        <v>66.98014629049112</v>
      </c>
      <c r="S18" s="10">
        <f t="shared" si="6"/>
        <v>65.71729957805907</v>
      </c>
    </row>
    <row r="19" spans="1:19" x14ac:dyDescent="0.2">
      <c r="A19" s="7" t="s">
        <v>18</v>
      </c>
      <c r="B19" s="10">
        <f t="shared" si="0"/>
        <v>0.11415525114155251</v>
      </c>
      <c r="C19" s="10">
        <f t="shared" si="0"/>
        <v>0.11148272017837235</v>
      </c>
      <c r="D19" s="10">
        <f t="shared" si="0"/>
        <v>0.22271714922048996</v>
      </c>
      <c r="E19" s="10">
        <f t="shared" si="0"/>
        <v>0.21881838074398249</v>
      </c>
      <c r="F19" s="10">
        <f t="shared" si="0"/>
        <v>0.32786885245901637</v>
      </c>
      <c r="G19" s="10">
        <f t="shared" si="0"/>
        <v>0.65005417118093178</v>
      </c>
      <c r="H19" s="10">
        <f t="shared" si="0"/>
        <v>1.1615628299894403</v>
      </c>
      <c r="I19" s="10">
        <f t="shared" si="0"/>
        <v>1.6276703967446591</v>
      </c>
      <c r="J19" s="10">
        <f t="shared" si="0"/>
        <v>2.8169014084507045</v>
      </c>
      <c r="K19" s="10">
        <f t="shared" si="0"/>
        <v>3.5271687321258343</v>
      </c>
      <c r="L19" s="10">
        <f t="shared" si="0"/>
        <v>4.1944709246901812</v>
      </c>
      <c r="M19" s="10">
        <f t="shared" si="0"/>
        <v>4.9760765550239237</v>
      </c>
      <c r="N19" s="10">
        <f t="shared" si="0"/>
        <v>5.1556420233463029</v>
      </c>
      <c r="O19" s="10">
        <f t="shared" si="0"/>
        <v>6.1616161616161618</v>
      </c>
      <c r="P19" s="10">
        <f t="shared" si="0"/>
        <v>6.8825910931174086</v>
      </c>
      <c r="Q19" s="10">
        <f t="shared" si="0"/>
        <v>7.5587334014300307</v>
      </c>
      <c r="R19" s="10">
        <f t="shared" ref="R19:S19" si="7">R11/R$4*100</f>
        <v>9.0909090909090917</v>
      </c>
      <c r="S19" s="10">
        <f t="shared" si="7"/>
        <v>10.548523206751055</v>
      </c>
    </row>
    <row r="20" spans="1:19" x14ac:dyDescent="0.2">
      <c r="A20" s="5" t="s">
        <v>20</v>
      </c>
      <c r="B20" s="6"/>
      <c r="C20" s="6"/>
      <c r="D20" s="6"/>
      <c r="E20" s="6"/>
      <c r="F20" s="6"/>
      <c r="G20" s="6"/>
      <c r="H20" s="6"/>
      <c r="I20" s="6"/>
      <c r="J20" s="6"/>
      <c r="K20" s="6"/>
      <c r="L20" s="6"/>
      <c r="M20" s="6"/>
      <c r="N20" s="6"/>
      <c r="O20" s="6"/>
      <c r="P20" s="6"/>
      <c r="Q20" s="6"/>
      <c r="R20" s="6"/>
      <c r="S20" s="6"/>
    </row>
    <row r="21" spans="1:19" x14ac:dyDescent="0.2">
      <c r="A21" s="7" t="s">
        <v>13</v>
      </c>
      <c r="B21" s="10">
        <f t="shared" ref="B21:Q26" si="8">B5/(B$4-B$11)*100</f>
        <v>0.1142857142857143</v>
      </c>
      <c r="C21" s="10">
        <f t="shared" si="8"/>
        <v>0.11160714285714285</v>
      </c>
      <c r="D21" s="10">
        <f t="shared" si="8"/>
        <v>0.11160714285714285</v>
      </c>
      <c r="E21" s="10">
        <f t="shared" si="8"/>
        <v>0.10964912280701754</v>
      </c>
      <c r="F21" s="10">
        <f t="shared" si="8"/>
        <v>0.10964912280701754</v>
      </c>
      <c r="G21" s="10">
        <f t="shared" si="8"/>
        <v>0.10905125408942204</v>
      </c>
      <c r="H21" s="10">
        <f t="shared" si="8"/>
        <v>0.21367521367521369</v>
      </c>
      <c r="I21" s="10">
        <f t="shared" si="8"/>
        <v>0.31023784901758011</v>
      </c>
      <c r="J21" s="10">
        <f t="shared" si="8"/>
        <v>0.28985507246376813</v>
      </c>
      <c r="K21" s="10">
        <f t="shared" si="8"/>
        <v>0.29644268774703553</v>
      </c>
      <c r="L21" s="10">
        <f t="shared" si="8"/>
        <v>0.29850746268656719</v>
      </c>
      <c r="M21" s="10">
        <f t="shared" si="8"/>
        <v>0.4028197381671702</v>
      </c>
      <c r="N21" s="10">
        <f t="shared" ref="N21:S21" si="9">N5/(N$4-N$11)*100</f>
        <v>0.41025641025641024</v>
      </c>
      <c r="O21" s="10">
        <f t="shared" si="9"/>
        <v>0.4305705059203444</v>
      </c>
      <c r="P21" s="10">
        <f t="shared" si="9"/>
        <v>0.43478260869565216</v>
      </c>
      <c r="Q21" s="10">
        <f t="shared" si="9"/>
        <v>0.55248618784530379</v>
      </c>
      <c r="R21" s="10">
        <f t="shared" si="9"/>
        <v>0.45977011494252873</v>
      </c>
      <c r="S21" s="10">
        <f t="shared" si="9"/>
        <v>0.47169811320754718</v>
      </c>
    </row>
    <row r="22" spans="1:19" x14ac:dyDescent="0.2">
      <c r="A22" s="7" t="s">
        <v>14</v>
      </c>
      <c r="B22" s="10">
        <f t="shared" si="8"/>
        <v>12.685714285714287</v>
      </c>
      <c r="C22" s="10">
        <f t="shared" si="8"/>
        <v>12.5</v>
      </c>
      <c r="D22" s="10">
        <f t="shared" si="8"/>
        <v>13.169642857142858</v>
      </c>
      <c r="E22" s="10">
        <f t="shared" si="8"/>
        <v>13.157894736842104</v>
      </c>
      <c r="F22" s="10">
        <f t="shared" si="8"/>
        <v>13.157894736842104</v>
      </c>
      <c r="G22" s="10">
        <f t="shared" si="8"/>
        <v>14.285714285714285</v>
      </c>
      <c r="H22" s="10">
        <f t="shared" si="8"/>
        <v>14.423076923076922</v>
      </c>
      <c r="I22" s="10">
        <f t="shared" si="8"/>
        <v>15.408479834539815</v>
      </c>
      <c r="J22" s="10">
        <f t="shared" si="8"/>
        <v>16.714975845410628</v>
      </c>
      <c r="K22" s="10">
        <f t="shared" si="8"/>
        <v>17.490118577075098</v>
      </c>
      <c r="L22" s="10">
        <f t="shared" si="8"/>
        <v>18.009950248756219</v>
      </c>
      <c r="M22" s="10">
        <f t="shared" si="8"/>
        <v>17.82477341389728</v>
      </c>
      <c r="N22" s="10">
        <f t="shared" si="8"/>
        <v>18.358974358974358</v>
      </c>
      <c r="O22" s="10">
        <f t="shared" si="8"/>
        <v>19.268030139935412</v>
      </c>
      <c r="P22" s="10">
        <f t="shared" si="8"/>
        <v>20.434782608695652</v>
      </c>
      <c r="Q22" s="10">
        <f t="shared" si="8"/>
        <v>20.773480662983427</v>
      </c>
      <c r="R22" s="10">
        <f t="shared" ref="R22:S22" si="10">R6/(R$4-R$11)*100</f>
        <v>21.72413793103448</v>
      </c>
      <c r="S22" s="10">
        <f t="shared" si="10"/>
        <v>23.231132075471699</v>
      </c>
    </row>
    <row r="23" spans="1:19" x14ac:dyDescent="0.2">
      <c r="A23" s="7" t="s">
        <v>15</v>
      </c>
      <c r="B23" s="10">
        <f t="shared" si="8"/>
        <v>3.2</v>
      </c>
      <c r="C23" s="10">
        <f t="shared" si="8"/>
        <v>3.125</v>
      </c>
      <c r="D23" s="10">
        <f t="shared" si="8"/>
        <v>3.0133928571428572</v>
      </c>
      <c r="E23" s="10">
        <f t="shared" si="8"/>
        <v>3.070175438596491</v>
      </c>
      <c r="F23" s="10">
        <f t="shared" si="8"/>
        <v>2.9605263157894735</v>
      </c>
      <c r="G23" s="10">
        <f t="shared" si="8"/>
        <v>3.0534351145038165</v>
      </c>
      <c r="H23" s="10">
        <f t="shared" si="8"/>
        <v>2.9914529914529915</v>
      </c>
      <c r="I23" s="10">
        <f t="shared" si="8"/>
        <v>2.9989658738366081</v>
      </c>
      <c r="J23" s="10">
        <f t="shared" si="8"/>
        <v>2.9951690821256038</v>
      </c>
      <c r="K23" s="10">
        <f t="shared" si="8"/>
        <v>2.8656126482213438</v>
      </c>
      <c r="L23" s="10">
        <f t="shared" si="8"/>
        <v>2.9850746268656714</v>
      </c>
      <c r="M23" s="10">
        <f t="shared" si="8"/>
        <v>3.1218529707955689</v>
      </c>
      <c r="N23" s="10">
        <f t="shared" si="8"/>
        <v>3.1794871794871797</v>
      </c>
      <c r="O23" s="10">
        <f t="shared" si="8"/>
        <v>3.1216361679224973</v>
      </c>
      <c r="P23" s="10">
        <f t="shared" si="8"/>
        <v>3.4782608695652173</v>
      </c>
      <c r="Q23" s="10">
        <f t="shared" si="8"/>
        <v>3.2044198895027622</v>
      </c>
      <c r="R23" s="10">
        <f t="shared" ref="R23:S23" si="11">R7/(R$4-R$11)*100</f>
        <v>3.2183908045977012</v>
      </c>
      <c r="S23" s="10">
        <f t="shared" si="11"/>
        <v>3.6556603773584904</v>
      </c>
    </row>
    <row r="24" spans="1:19" x14ac:dyDescent="0.2">
      <c r="A24" s="7" t="s">
        <v>16</v>
      </c>
      <c r="B24" s="10">
        <f t="shared" si="8"/>
        <v>2.8571428571428572</v>
      </c>
      <c r="C24" s="10">
        <f t="shared" si="8"/>
        <v>3.125</v>
      </c>
      <c r="D24" s="10">
        <f t="shared" si="8"/>
        <v>3.3482142857142856</v>
      </c>
      <c r="E24" s="10">
        <f t="shared" si="8"/>
        <v>3.179824561403509</v>
      </c>
      <c r="F24" s="10">
        <f t="shared" si="8"/>
        <v>3.6184210526315792</v>
      </c>
      <c r="G24" s="10">
        <f t="shared" si="8"/>
        <v>3.7077426390403492</v>
      </c>
      <c r="H24" s="10">
        <f t="shared" si="8"/>
        <v>4.3803418803418799</v>
      </c>
      <c r="I24" s="10">
        <f t="shared" si="8"/>
        <v>5.0672182006204753</v>
      </c>
      <c r="J24" s="10">
        <f t="shared" si="8"/>
        <v>4.7342995169082132</v>
      </c>
      <c r="K24" s="10">
        <f t="shared" si="8"/>
        <v>4.5454545454545459</v>
      </c>
      <c r="L24" s="10">
        <f t="shared" si="8"/>
        <v>4.0796019900497509</v>
      </c>
      <c r="M24" s="10">
        <f t="shared" si="8"/>
        <v>4.3303121852970801</v>
      </c>
      <c r="N24" s="10">
        <f t="shared" si="8"/>
        <v>4.3076923076923075</v>
      </c>
      <c r="O24" s="10">
        <f t="shared" si="8"/>
        <v>4.3057050592034445</v>
      </c>
      <c r="P24" s="10">
        <f t="shared" si="8"/>
        <v>4.3478260869565215</v>
      </c>
      <c r="Q24" s="10">
        <f t="shared" si="8"/>
        <v>4.6408839779005531</v>
      </c>
      <c r="R24" s="10">
        <f t="shared" ref="R24:S24" si="12">R8/(R$4-R$11)*100</f>
        <v>4.3678160919540225</v>
      </c>
      <c r="S24" s="10">
        <f t="shared" si="12"/>
        <v>4.4811320754716979</v>
      </c>
    </row>
    <row r="25" spans="1:19" x14ac:dyDescent="0.2">
      <c r="A25" s="7" t="s">
        <v>38</v>
      </c>
      <c r="B25" s="10">
        <f t="shared" si="8"/>
        <v>0</v>
      </c>
      <c r="C25" s="10">
        <f t="shared" si="8"/>
        <v>0</v>
      </c>
      <c r="D25" s="10">
        <f t="shared" si="8"/>
        <v>0</v>
      </c>
      <c r="E25" s="10">
        <f t="shared" si="8"/>
        <v>0</v>
      </c>
      <c r="F25" s="10">
        <f t="shared" si="8"/>
        <v>0</v>
      </c>
      <c r="G25" s="10">
        <f t="shared" si="8"/>
        <v>0</v>
      </c>
      <c r="H25" s="10">
        <f t="shared" si="8"/>
        <v>0</v>
      </c>
      <c r="I25" s="10">
        <f t="shared" si="8"/>
        <v>0</v>
      </c>
      <c r="J25" s="10">
        <f t="shared" si="8"/>
        <v>9.6618357487922704E-2</v>
      </c>
      <c r="K25" s="10">
        <f t="shared" si="8"/>
        <v>9.8814229249011856E-2</v>
      </c>
      <c r="L25" s="10">
        <f t="shared" si="8"/>
        <v>9.9502487562189046E-2</v>
      </c>
      <c r="M25" s="10">
        <f t="shared" si="8"/>
        <v>0.10070493454179255</v>
      </c>
      <c r="N25" s="10">
        <f t="shared" si="8"/>
        <v>0.10256410256410256</v>
      </c>
      <c r="O25" s="10">
        <f t="shared" si="8"/>
        <v>0.1076426264800861</v>
      </c>
      <c r="P25" s="10">
        <f t="shared" si="8"/>
        <v>0.10869565217391304</v>
      </c>
      <c r="Q25" s="10">
        <f t="shared" si="8"/>
        <v>0.11049723756906078</v>
      </c>
      <c r="R25" s="10">
        <f t="shared" ref="R25:S25" si="13">R9/(R$4-R$11)*100</f>
        <v>0.11494252873563218</v>
      </c>
      <c r="S25" s="10">
        <f t="shared" si="13"/>
        <v>0</v>
      </c>
    </row>
    <row r="26" spans="1:19" x14ac:dyDescent="0.2">
      <c r="A26" s="7" t="s">
        <v>17</v>
      </c>
      <c r="B26" s="10">
        <f t="shared" si="8"/>
        <v>82.057142857142864</v>
      </c>
      <c r="C26" s="10">
        <f t="shared" si="8"/>
        <v>82.03125</v>
      </c>
      <c r="D26" s="10">
        <f t="shared" si="8"/>
        <v>81.473214285714292</v>
      </c>
      <c r="E26" s="10">
        <f t="shared" si="8"/>
        <v>81.578947368421055</v>
      </c>
      <c r="F26" s="10">
        <f t="shared" si="8"/>
        <v>81.578947368421055</v>
      </c>
      <c r="G26" s="10">
        <f t="shared" si="8"/>
        <v>80.261723009814617</v>
      </c>
      <c r="H26" s="10">
        <f t="shared" si="8"/>
        <v>80.021367521367523</v>
      </c>
      <c r="I26" s="10">
        <f t="shared" si="8"/>
        <v>78.903826266804558</v>
      </c>
      <c r="J26" s="10">
        <f t="shared" si="8"/>
        <v>77.971014492753625</v>
      </c>
      <c r="K26" s="10">
        <f t="shared" si="8"/>
        <v>77.470355731225297</v>
      </c>
      <c r="L26" s="10">
        <f t="shared" si="8"/>
        <v>77.014925373134318</v>
      </c>
      <c r="M26" s="10">
        <f t="shared" si="8"/>
        <v>76.938569989929505</v>
      </c>
      <c r="N26" s="10">
        <f t="shared" si="8"/>
        <v>77.128205128205124</v>
      </c>
      <c r="O26" s="10">
        <f t="shared" si="8"/>
        <v>76.426264800861148</v>
      </c>
      <c r="P26" s="10">
        <f t="shared" si="8"/>
        <v>76.41304347826086</v>
      </c>
      <c r="Q26" s="10">
        <f t="shared" si="8"/>
        <v>74.475138121546962</v>
      </c>
      <c r="R26" s="10">
        <f t="shared" ref="R26:S26" si="14">R10/(R$4-R$11)*100</f>
        <v>73.678160919540232</v>
      </c>
      <c r="S26" s="10">
        <f t="shared" si="14"/>
        <v>73.466981132075475</v>
      </c>
    </row>
    <row r="27" spans="1:19" ht="117" customHeight="1" x14ac:dyDescent="0.2">
      <c r="A27" s="18" t="s">
        <v>27</v>
      </c>
      <c r="B27" s="18"/>
      <c r="C27" s="18"/>
      <c r="D27" s="18"/>
      <c r="E27" s="18"/>
      <c r="F27" s="18"/>
      <c r="G27" s="18"/>
      <c r="H27" s="18"/>
      <c r="I27" s="18"/>
      <c r="J27" s="18"/>
      <c r="K27" s="18"/>
      <c r="L27" s="18"/>
      <c r="M27" s="18"/>
      <c r="N27" s="18"/>
      <c r="O27" s="18"/>
      <c r="P27" s="18"/>
      <c r="Q27" s="18"/>
      <c r="R27" s="18"/>
    </row>
  </sheetData>
  <mergeCells count="3">
    <mergeCell ref="A1:R1"/>
    <mergeCell ref="A2:R2"/>
    <mergeCell ref="A27:R27"/>
  </mergeCells>
  <phoneticPr fontId="7" type="noConversion"/>
  <pageMargins left="0.7" right="0.7" top="0.75" bottom="0.75" header="0.3" footer="0.3"/>
  <pageSetup scale="90" orientation="landscape" r:id="rId1"/>
  <headerFooter>
    <oddHeader>&amp;L&amp;G&amp;R&amp;"Arial,Bold"&amp;14Fact Book&amp;"Arial,Regular"
&amp;12 2022-23</oddHeader>
    <oddFooter>&amp;L&amp;"Arial,Regular"&amp;9Prepared by the Office of Institutional Research, Planning &amp;&amp; Effectiveness, April 14, 2023</oddFooter>
  </headerFooter>
  <legacyDrawingHF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218B3-DB78-4593-A4DC-7D5DF8454891}">
  <dimension ref="A1:S27"/>
  <sheetViews>
    <sheetView view="pageLayout" topLeftCell="A2" zoomScaleNormal="100" workbookViewId="0">
      <selection activeCell="F11" sqref="F11"/>
    </sheetView>
  </sheetViews>
  <sheetFormatPr defaultColWidth="9.140625" defaultRowHeight="12.75" x14ac:dyDescent="0.2"/>
  <cols>
    <col min="1" max="1" width="28.140625" style="1" customWidth="1"/>
    <col min="2" max="13" width="5.5703125" style="2" customWidth="1"/>
    <col min="14" max="19" width="5.5703125" style="1" customWidth="1"/>
    <col min="20" max="16384" width="9.140625" style="1"/>
  </cols>
  <sheetData>
    <row r="1" spans="1:19" ht="46.5" customHeight="1" x14ac:dyDescent="0.25">
      <c r="A1" s="16" t="s">
        <v>39</v>
      </c>
      <c r="B1" s="16"/>
      <c r="C1" s="16"/>
      <c r="D1" s="16"/>
      <c r="E1" s="16"/>
      <c r="F1" s="16"/>
      <c r="G1" s="16"/>
      <c r="H1" s="16"/>
      <c r="I1" s="16"/>
      <c r="J1" s="16"/>
      <c r="K1" s="16"/>
      <c r="L1" s="16"/>
      <c r="M1" s="16"/>
      <c r="N1" s="16"/>
      <c r="O1" s="16"/>
      <c r="P1" s="16"/>
      <c r="Q1" s="16"/>
      <c r="R1" s="16"/>
      <c r="S1" s="11"/>
    </row>
    <row r="2" spans="1:19" ht="15" customHeight="1" x14ac:dyDescent="0.2">
      <c r="A2" s="17" t="s">
        <v>24</v>
      </c>
      <c r="B2" s="17"/>
      <c r="C2" s="17"/>
      <c r="D2" s="17"/>
      <c r="E2" s="17"/>
      <c r="F2" s="17"/>
      <c r="G2" s="17"/>
      <c r="H2" s="17"/>
      <c r="I2" s="17"/>
      <c r="J2" s="17"/>
      <c r="K2" s="17"/>
      <c r="L2" s="17"/>
      <c r="M2" s="17"/>
      <c r="N2" s="17"/>
      <c r="O2" s="17"/>
      <c r="P2" s="17"/>
      <c r="Q2" s="17"/>
      <c r="R2" s="17"/>
      <c r="S2" s="12"/>
    </row>
    <row r="3" spans="1:19" x14ac:dyDescent="0.2">
      <c r="A3" s="3" t="s">
        <v>34</v>
      </c>
      <c r="B3" s="4" t="s">
        <v>0</v>
      </c>
      <c r="C3" s="4" t="s">
        <v>1</v>
      </c>
      <c r="D3" s="4" t="s">
        <v>2</v>
      </c>
      <c r="E3" s="4" t="s">
        <v>3</v>
      </c>
      <c r="F3" s="4" t="s">
        <v>4</v>
      </c>
      <c r="G3" s="4" t="s">
        <v>5</v>
      </c>
      <c r="H3" s="4" t="s">
        <v>6</v>
      </c>
      <c r="I3" s="4" t="s">
        <v>7</v>
      </c>
      <c r="J3" s="4" t="s">
        <v>8</v>
      </c>
      <c r="K3" s="4" t="s">
        <v>9</v>
      </c>
      <c r="L3" s="4" t="s">
        <v>10</v>
      </c>
      <c r="M3" s="4" t="s">
        <v>11</v>
      </c>
      <c r="N3" s="4" t="s">
        <v>21</v>
      </c>
      <c r="O3" s="4" t="s">
        <v>22</v>
      </c>
      <c r="P3" s="4" t="s">
        <v>23</v>
      </c>
      <c r="Q3" s="4" t="s">
        <v>25</v>
      </c>
      <c r="R3" s="4" t="s">
        <v>37</v>
      </c>
      <c r="S3" s="4" t="s">
        <v>41</v>
      </c>
    </row>
    <row r="4" spans="1:19" x14ac:dyDescent="0.2">
      <c r="A4" s="5" t="s">
        <v>35</v>
      </c>
      <c r="B4" s="6">
        <v>1112</v>
      </c>
      <c r="C4" s="6">
        <v>1172</v>
      </c>
      <c r="D4" s="6">
        <v>1240</v>
      </c>
      <c r="E4" s="6">
        <v>1275</v>
      </c>
      <c r="F4" s="6">
        <v>1281</v>
      </c>
      <c r="G4" s="6">
        <v>1348</v>
      </c>
      <c r="H4" s="6">
        <v>1424</v>
      </c>
      <c r="I4" s="6">
        <v>1468</v>
      </c>
      <c r="J4" s="6">
        <v>1534</v>
      </c>
      <c r="K4" s="6">
        <v>1563</v>
      </c>
      <c r="L4" s="6">
        <v>1671</v>
      </c>
      <c r="M4" s="6">
        <v>1693</v>
      </c>
      <c r="N4" s="6">
        <v>1672</v>
      </c>
      <c r="O4" s="6">
        <v>1796</v>
      </c>
      <c r="P4" s="6">
        <v>1837</v>
      </c>
      <c r="Q4" s="6">
        <v>1887</v>
      </c>
      <c r="R4" s="6">
        <v>1961</v>
      </c>
      <c r="S4" s="6">
        <v>2080</v>
      </c>
    </row>
    <row r="5" spans="1:19" x14ac:dyDescent="0.2">
      <c r="A5" s="7" t="s">
        <v>13</v>
      </c>
      <c r="B5" s="8">
        <v>6</v>
      </c>
      <c r="C5" s="8">
        <v>5</v>
      </c>
      <c r="D5" s="8">
        <v>8</v>
      </c>
      <c r="E5" s="8">
        <v>8</v>
      </c>
      <c r="F5" s="8">
        <v>8</v>
      </c>
      <c r="G5" s="8">
        <v>6</v>
      </c>
      <c r="H5" s="8">
        <v>6</v>
      </c>
      <c r="I5" s="8">
        <v>7</v>
      </c>
      <c r="J5" s="8">
        <v>6</v>
      </c>
      <c r="K5" s="8">
        <v>8</v>
      </c>
      <c r="L5" s="8">
        <v>8</v>
      </c>
      <c r="M5" s="8">
        <v>10</v>
      </c>
      <c r="N5" s="8">
        <v>6</v>
      </c>
      <c r="O5" s="8">
        <v>8</v>
      </c>
      <c r="P5" s="8">
        <v>10</v>
      </c>
      <c r="Q5" s="8">
        <v>9</v>
      </c>
      <c r="R5" s="8">
        <v>12</v>
      </c>
      <c r="S5" s="8">
        <v>12</v>
      </c>
    </row>
    <row r="6" spans="1:19" x14ac:dyDescent="0.2">
      <c r="A6" s="7" t="s">
        <v>14</v>
      </c>
      <c r="B6" s="8">
        <v>112</v>
      </c>
      <c r="C6" s="8">
        <v>121</v>
      </c>
      <c r="D6" s="8">
        <v>122</v>
      </c>
      <c r="E6" s="8">
        <v>142</v>
      </c>
      <c r="F6" s="8">
        <v>145</v>
      </c>
      <c r="G6" s="8">
        <v>168</v>
      </c>
      <c r="H6" s="8">
        <v>196</v>
      </c>
      <c r="I6" s="8">
        <v>208</v>
      </c>
      <c r="J6" s="8">
        <v>213</v>
      </c>
      <c r="K6" s="8">
        <v>227</v>
      </c>
      <c r="L6" s="8">
        <v>256</v>
      </c>
      <c r="M6" s="8">
        <v>254</v>
      </c>
      <c r="N6" s="8">
        <v>255</v>
      </c>
      <c r="O6" s="8">
        <v>285</v>
      </c>
      <c r="P6" s="8">
        <v>304</v>
      </c>
      <c r="Q6" s="8">
        <v>317</v>
      </c>
      <c r="R6" s="8">
        <v>346</v>
      </c>
      <c r="S6" s="8">
        <v>396</v>
      </c>
    </row>
    <row r="7" spans="1:19" x14ac:dyDescent="0.2">
      <c r="A7" s="7" t="s">
        <v>15</v>
      </c>
      <c r="B7" s="8">
        <v>41</v>
      </c>
      <c r="C7" s="8">
        <v>38</v>
      </c>
      <c r="D7" s="8">
        <v>40</v>
      </c>
      <c r="E7" s="8">
        <v>46</v>
      </c>
      <c r="F7" s="8">
        <v>53</v>
      </c>
      <c r="G7" s="8">
        <v>49</v>
      </c>
      <c r="H7" s="8">
        <v>51</v>
      </c>
      <c r="I7" s="8">
        <v>52</v>
      </c>
      <c r="J7" s="8">
        <v>55</v>
      </c>
      <c r="K7" s="8">
        <v>57</v>
      </c>
      <c r="L7" s="8">
        <v>64</v>
      </c>
      <c r="M7" s="8">
        <v>66</v>
      </c>
      <c r="N7" s="8">
        <v>72</v>
      </c>
      <c r="O7" s="8">
        <v>88</v>
      </c>
      <c r="P7" s="8">
        <v>104</v>
      </c>
      <c r="Q7" s="8">
        <v>105</v>
      </c>
      <c r="R7" s="8">
        <v>109</v>
      </c>
      <c r="S7" s="8">
        <v>108</v>
      </c>
    </row>
    <row r="8" spans="1:19" x14ac:dyDescent="0.2">
      <c r="A8" s="7" t="s">
        <v>16</v>
      </c>
      <c r="B8" s="8">
        <v>39</v>
      </c>
      <c r="C8" s="8">
        <v>39</v>
      </c>
      <c r="D8" s="8">
        <v>40</v>
      </c>
      <c r="E8" s="8">
        <v>43</v>
      </c>
      <c r="F8" s="8">
        <v>43</v>
      </c>
      <c r="G8" s="8">
        <v>51</v>
      </c>
      <c r="H8" s="8">
        <v>51</v>
      </c>
      <c r="I8" s="8">
        <v>46</v>
      </c>
      <c r="J8" s="8">
        <v>49</v>
      </c>
      <c r="K8" s="8">
        <v>54</v>
      </c>
      <c r="L8" s="8">
        <v>65</v>
      </c>
      <c r="M8" s="8">
        <v>77</v>
      </c>
      <c r="N8" s="8">
        <v>67</v>
      </c>
      <c r="O8" s="8">
        <v>73</v>
      </c>
      <c r="P8" s="8">
        <v>67</v>
      </c>
      <c r="Q8" s="8">
        <v>89</v>
      </c>
      <c r="R8" s="8">
        <v>100</v>
      </c>
      <c r="S8" s="8">
        <v>111</v>
      </c>
    </row>
    <row r="9" spans="1:19" x14ac:dyDescent="0.2">
      <c r="A9" s="7" t="s">
        <v>38</v>
      </c>
      <c r="B9" s="8">
        <v>0</v>
      </c>
      <c r="C9" s="8">
        <v>0</v>
      </c>
      <c r="D9" s="8">
        <v>0</v>
      </c>
      <c r="E9" s="8">
        <v>0</v>
      </c>
      <c r="F9" s="8">
        <v>2</v>
      </c>
      <c r="G9" s="8">
        <v>1</v>
      </c>
      <c r="H9" s="8">
        <v>1</v>
      </c>
      <c r="I9" s="8">
        <v>1</v>
      </c>
      <c r="J9" s="8">
        <v>0</v>
      </c>
      <c r="K9" s="8">
        <v>2</v>
      </c>
      <c r="L9" s="8">
        <v>3</v>
      </c>
      <c r="M9" s="8">
        <v>2</v>
      </c>
      <c r="N9" s="8">
        <v>2</v>
      </c>
      <c r="O9" s="8">
        <v>2</v>
      </c>
      <c r="P9" s="8">
        <v>1</v>
      </c>
      <c r="Q9" s="8">
        <v>1</v>
      </c>
      <c r="R9" s="8">
        <v>2</v>
      </c>
      <c r="S9" s="8">
        <v>2</v>
      </c>
    </row>
    <row r="10" spans="1:19" x14ac:dyDescent="0.2">
      <c r="A10" s="7" t="s">
        <v>17</v>
      </c>
      <c r="B10" s="8">
        <v>920</v>
      </c>
      <c r="C10" s="8">
        <v>976</v>
      </c>
      <c r="D10" s="8">
        <v>1026</v>
      </c>
      <c r="E10" s="8">
        <v>1037</v>
      </c>
      <c r="F10" s="8">
        <v>1033</v>
      </c>
      <c r="G10" s="8">
        <v>1053</v>
      </c>
      <c r="H10" s="8">
        <v>1098</v>
      </c>
      <c r="I10" s="8">
        <v>1115</v>
      </c>
      <c r="J10" s="8">
        <v>1157</v>
      </c>
      <c r="K10" s="8">
        <v>1149</v>
      </c>
      <c r="L10" s="8">
        <v>1201</v>
      </c>
      <c r="M10" s="8">
        <v>1202</v>
      </c>
      <c r="N10" s="8">
        <v>1175</v>
      </c>
      <c r="O10" s="8">
        <v>1235</v>
      </c>
      <c r="P10" s="8">
        <v>1250</v>
      </c>
      <c r="Q10" s="8">
        <v>1248</v>
      </c>
      <c r="R10" s="8">
        <v>1272</v>
      </c>
      <c r="S10" s="8">
        <v>1312</v>
      </c>
    </row>
    <row r="11" spans="1:19" x14ac:dyDescent="0.2">
      <c r="A11" s="7" t="s">
        <v>18</v>
      </c>
      <c r="B11" s="8">
        <v>1</v>
      </c>
      <c r="C11" s="8">
        <v>0</v>
      </c>
      <c r="D11" s="8">
        <v>16</v>
      </c>
      <c r="E11" s="8">
        <v>14</v>
      </c>
      <c r="F11" s="8">
        <v>17</v>
      </c>
      <c r="G11" s="8">
        <v>39</v>
      </c>
      <c r="H11" s="8">
        <v>43</v>
      </c>
      <c r="I11" s="8">
        <v>61</v>
      </c>
      <c r="J11" s="8">
        <v>73</v>
      </c>
      <c r="K11" s="8">
        <v>83</v>
      </c>
      <c r="L11" s="8">
        <v>99</v>
      </c>
      <c r="M11" s="8">
        <v>111</v>
      </c>
      <c r="N11" s="8">
        <v>120</v>
      </c>
      <c r="O11" s="8">
        <v>128</v>
      </c>
      <c r="P11" s="8">
        <v>135</v>
      </c>
      <c r="Q11" s="8">
        <v>161</v>
      </c>
      <c r="R11" s="8">
        <v>196</v>
      </c>
      <c r="S11" s="8">
        <v>211</v>
      </c>
    </row>
    <row r="12" spans="1:19" x14ac:dyDescent="0.2">
      <c r="A12" s="5" t="s">
        <v>19</v>
      </c>
      <c r="B12" s="9"/>
      <c r="C12" s="9"/>
      <c r="D12" s="9"/>
      <c r="E12" s="9"/>
      <c r="F12" s="9"/>
      <c r="G12" s="9"/>
      <c r="H12" s="9"/>
      <c r="I12" s="9"/>
      <c r="J12" s="9"/>
      <c r="K12" s="9"/>
      <c r="L12" s="9"/>
      <c r="M12" s="9"/>
      <c r="N12" s="9"/>
      <c r="O12" s="9"/>
      <c r="P12" s="9"/>
      <c r="Q12" s="9"/>
      <c r="R12" s="9"/>
      <c r="S12" s="9"/>
    </row>
    <row r="13" spans="1:19" x14ac:dyDescent="0.2">
      <c r="A13" s="7" t="s">
        <v>13</v>
      </c>
      <c r="B13" s="10">
        <f t="shared" ref="B13:Q19" si="0">B5/B$4*100</f>
        <v>0.53956834532374098</v>
      </c>
      <c r="C13" s="10">
        <f t="shared" si="0"/>
        <v>0.42662116040955633</v>
      </c>
      <c r="D13" s="10">
        <f t="shared" si="0"/>
        <v>0.64516129032258063</v>
      </c>
      <c r="E13" s="10">
        <f t="shared" si="0"/>
        <v>0.62745098039215685</v>
      </c>
      <c r="F13" s="10">
        <f t="shared" si="0"/>
        <v>0.62451209992193601</v>
      </c>
      <c r="G13" s="10">
        <f t="shared" si="0"/>
        <v>0.44510385756676557</v>
      </c>
      <c r="H13" s="10">
        <f t="shared" si="0"/>
        <v>0.42134831460674155</v>
      </c>
      <c r="I13" s="10">
        <f t="shared" si="0"/>
        <v>0.4768392370572207</v>
      </c>
      <c r="J13" s="10">
        <f t="shared" si="0"/>
        <v>0.39113428943937423</v>
      </c>
      <c r="K13" s="10">
        <f t="shared" si="0"/>
        <v>0.51183621241202815</v>
      </c>
      <c r="L13" s="10">
        <f t="shared" si="0"/>
        <v>0.47875523638539796</v>
      </c>
      <c r="M13" s="10">
        <f t="shared" si="0"/>
        <v>0.59066745422327227</v>
      </c>
      <c r="N13" s="10">
        <f t="shared" si="0"/>
        <v>0.35885167464114831</v>
      </c>
      <c r="O13" s="10">
        <f t="shared" si="0"/>
        <v>0.44543429844097993</v>
      </c>
      <c r="P13" s="10">
        <f t="shared" si="0"/>
        <v>0.54436581382689164</v>
      </c>
      <c r="Q13" s="10">
        <f t="shared" si="0"/>
        <v>0.47694753577106513</v>
      </c>
      <c r="R13" s="10">
        <f t="shared" ref="R13:S13" si="1">R5/R$4*100</f>
        <v>0.61193268740438556</v>
      </c>
      <c r="S13" s="10">
        <f t="shared" si="1"/>
        <v>0.57692307692307698</v>
      </c>
    </row>
    <row r="14" spans="1:19" x14ac:dyDescent="0.2">
      <c r="A14" s="7" t="s">
        <v>14</v>
      </c>
      <c r="B14" s="10">
        <f t="shared" si="0"/>
        <v>10.071942446043165</v>
      </c>
      <c r="C14" s="10">
        <f t="shared" si="0"/>
        <v>10.324232081911262</v>
      </c>
      <c r="D14" s="10">
        <f t="shared" si="0"/>
        <v>9.8387096774193559</v>
      </c>
      <c r="E14" s="10">
        <f t="shared" si="0"/>
        <v>11.137254901960784</v>
      </c>
      <c r="F14" s="10">
        <f t="shared" si="0"/>
        <v>11.319281811085089</v>
      </c>
      <c r="G14" s="10">
        <f t="shared" si="0"/>
        <v>12.462908011869436</v>
      </c>
      <c r="H14" s="10">
        <f t="shared" si="0"/>
        <v>13.764044943820226</v>
      </c>
      <c r="I14" s="10">
        <f t="shared" si="0"/>
        <v>14.168937329700274</v>
      </c>
      <c r="J14" s="10">
        <f t="shared" si="0"/>
        <v>13.885267275097785</v>
      </c>
      <c r="K14" s="10">
        <f t="shared" si="0"/>
        <v>14.5233525271913</v>
      </c>
      <c r="L14" s="10">
        <f t="shared" si="0"/>
        <v>15.320167564332735</v>
      </c>
      <c r="M14" s="10">
        <f t="shared" si="0"/>
        <v>15.002953337271116</v>
      </c>
      <c r="N14" s="10">
        <f t="shared" si="0"/>
        <v>15.251196172248804</v>
      </c>
      <c r="O14" s="10">
        <f t="shared" si="0"/>
        <v>15.868596881959911</v>
      </c>
      <c r="P14" s="10">
        <f t="shared" si="0"/>
        <v>16.548720740337508</v>
      </c>
      <c r="Q14" s="10">
        <f t="shared" si="0"/>
        <v>16.79915209326974</v>
      </c>
      <c r="R14" s="10">
        <f t="shared" ref="R14:S14" si="2">R6/R$4*100</f>
        <v>17.644059153493117</v>
      </c>
      <c r="S14" s="10">
        <f t="shared" si="2"/>
        <v>19.038461538461537</v>
      </c>
    </row>
    <row r="15" spans="1:19" x14ac:dyDescent="0.2">
      <c r="A15" s="7" t="s">
        <v>15</v>
      </c>
      <c r="B15" s="10">
        <f t="shared" si="0"/>
        <v>3.6870503597122304</v>
      </c>
      <c r="C15" s="10">
        <f t="shared" si="0"/>
        <v>3.2423208191126278</v>
      </c>
      <c r="D15" s="10">
        <f t="shared" si="0"/>
        <v>3.225806451612903</v>
      </c>
      <c r="E15" s="10">
        <f t="shared" si="0"/>
        <v>3.607843137254902</v>
      </c>
      <c r="F15" s="10">
        <f t="shared" si="0"/>
        <v>4.1373926619828261</v>
      </c>
      <c r="G15" s="10">
        <f t="shared" si="0"/>
        <v>3.6350148367952522</v>
      </c>
      <c r="H15" s="10">
        <f t="shared" si="0"/>
        <v>3.5814606741573032</v>
      </c>
      <c r="I15" s="10">
        <f t="shared" si="0"/>
        <v>3.5422343324250685</v>
      </c>
      <c r="J15" s="10">
        <f t="shared" si="0"/>
        <v>3.5853976531942631</v>
      </c>
      <c r="K15" s="10">
        <f t="shared" si="0"/>
        <v>3.6468330134357005</v>
      </c>
      <c r="L15" s="10">
        <f t="shared" si="0"/>
        <v>3.8300418910831837</v>
      </c>
      <c r="M15" s="10">
        <f t="shared" si="0"/>
        <v>3.8984051978735974</v>
      </c>
      <c r="N15" s="10">
        <f t="shared" si="0"/>
        <v>4.3062200956937797</v>
      </c>
      <c r="O15" s="10">
        <f t="shared" si="0"/>
        <v>4.8997772828507795</v>
      </c>
      <c r="P15" s="10">
        <f t="shared" si="0"/>
        <v>5.6614044637996734</v>
      </c>
      <c r="Q15" s="10">
        <f t="shared" si="0"/>
        <v>5.5643879173290935</v>
      </c>
      <c r="R15" s="10">
        <f t="shared" ref="R15:S15" si="3">R7/R$4*100</f>
        <v>5.558388577256502</v>
      </c>
      <c r="S15" s="10">
        <f t="shared" si="3"/>
        <v>5.1923076923076925</v>
      </c>
    </row>
    <row r="16" spans="1:19" x14ac:dyDescent="0.2">
      <c r="A16" s="7" t="s">
        <v>16</v>
      </c>
      <c r="B16" s="10">
        <f t="shared" si="0"/>
        <v>3.5071942446043161</v>
      </c>
      <c r="C16" s="10">
        <f t="shared" si="0"/>
        <v>3.3276450511945397</v>
      </c>
      <c r="D16" s="10">
        <f t="shared" si="0"/>
        <v>3.225806451612903</v>
      </c>
      <c r="E16" s="10">
        <f t="shared" si="0"/>
        <v>3.3725490196078427</v>
      </c>
      <c r="F16" s="10">
        <f t="shared" si="0"/>
        <v>3.3567525370804061</v>
      </c>
      <c r="G16" s="10">
        <f t="shared" si="0"/>
        <v>3.7833827893175078</v>
      </c>
      <c r="H16" s="10">
        <f t="shared" si="0"/>
        <v>3.5814606741573032</v>
      </c>
      <c r="I16" s="10">
        <f t="shared" si="0"/>
        <v>3.1335149863760217</v>
      </c>
      <c r="J16" s="10">
        <f t="shared" si="0"/>
        <v>3.1942633637548892</v>
      </c>
      <c r="K16" s="10">
        <f t="shared" si="0"/>
        <v>3.45489443378119</v>
      </c>
      <c r="L16" s="10">
        <f t="shared" si="0"/>
        <v>3.8898862956313582</v>
      </c>
      <c r="M16" s="10">
        <f t="shared" si="0"/>
        <v>4.5481393975191962</v>
      </c>
      <c r="N16" s="10">
        <f t="shared" si="0"/>
        <v>4.0071770334928232</v>
      </c>
      <c r="O16" s="10">
        <f t="shared" si="0"/>
        <v>4.0645879732739418</v>
      </c>
      <c r="P16" s="10">
        <f t="shared" si="0"/>
        <v>3.6472509526401744</v>
      </c>
      <c r="Q16" s="10">
        <f t="shared" si="0"/>
        <v>4.716481187069423</v>
      </c>
      <c r="R16" s="10">
        <f t="shared" ref="R16:S16" si="4">R8/R$4*100</f>
        <v>5.0994390617032126</v>
      </c>
      <c r="S16" s="10">
        <f t="shared" si="4"/>
        <v>5.3365384615384617</v>
      </c>
    </row>
    <row r="17" spans="1:19" x14ac:dyDescent="0.2">
      <c r="A17" s="7" t="s">
        <v>38</v>
      </c>
      <c r="B17" s="10">
        <f t="shared" si="0"/>
        <v>0</v>
      </c>
      <c r="C17" s="10">
        <f t="shared" si="0"/>
        <v>0</v>
      </c>
      <c r="D17" s="10">
        <f t="shared" si="0"/>
        <v>0</v>
      </c>
      <c r="E17" s="10">
        <f t="shared" si="0"/>
        <v>0</v>
      </c>
      <c r="F17" s="10">
        <f t="shared" si="0"/>
        <v>0.156128024980484</v>
      </c>
      <c r="G17" s="10">
        <f t="shared" si="0"/>
        <v>7.4183976261127604E-2</v>
      </c>
      <c r="H17" s="10">
        <f t="shared" si="0"/>
        <v>7.02247191011236E-2</v>
      </c>
      <c r="I17" s="10">
        <f t="shared" si="0"/>
        <v>6.811989100817438E-2</v>
      </c>
      <c r="J17" s="10">
        <f t="shared" si="0"/>
        <v>0</v>
      </c>
      <c r="K17" s="10">
        <f t="shared" si="0"/>
        <v>0.12795905310300704</v>
      </c>
      <c r="L17" s="10">
        <f t="shared" si="0"/>
        <v>0.17953321364452424</v>
      </c>
      <c r="M17" s="10">
        <f t="shared" si="0"/>
        <v>0.11813349084465447</v>
      </c>
      <c r="N17" s="10">
        <f t="shared" si="0"/>
        <v>0.11961722488038277</v>
      </c>
      <c r="O17" s="10">
        <f t="shared" si="0"/>
        <v>0.11135857461024498</v>
      </c>
      <c r="P17" s="10">
        <f t="shared" si="0"/>
        <v>5.443658138268917E-2</v>
      </c>
      <c r="Q17" s="10">
        <f t="shared" si="0"/>
        <v>5.2994170641229466E-2</v>
      </c>
      <c r="R17" s="10">
        <f t="shared" ref="R17:S17" si="5">R9/R$4*100</f>
        <v>0.10198878123406425</v>
      </c>
      <c r="S17" s="10">
        <f t="shared" si="5"/>
        <v>9.6153846153846159E-2</v>
      </c>
    </row>
    <row r="18" spans="1:19" x14ac:dyDescent="0.2">
      <c r="A18" s="7" t="s">
        <v>17</v>
      </c>
      <c r="B18" s="10">
        <f t="shared" si="0"/>
        <v>82.733812949640281</v>
      </c>
      <c r="C18" s="10">
        <f t="shared" si="0"/>
        <v>83.276450511945384</v>
      </c>
      <c r="D18" s="10">
        <f t="shared" si="0"/>
        <v>82.741935483870961</v>
      </c>
      <c r="E18" s="10">
        <f t="shared" si="0"/>
        <v>81.333333333333329</v>
      </c>
      <c r="F18" s="10">
        <f t="shared" si="0"/>
        <v>80.640124902419984</v>
      </c>
      <c r="G18" s="10">
        <f t="shared" si="0"/>
        <v>78.115727002967361</v>
      </c>
      <c r="H18" s="10">
        <f t="shared" si="0"/>
        <v>77.106741573033716</v>
      </c>
      <c r="I18" s="10">
        <f t="shared" si="0"/>
        <v>75.95367847411444</v>
      </c>
      <c r="J18" s="10">
        <f t="shared" si="0"/>
        <v>75.423728813559322</v>
      </c>
      <c r="K18" s="10">
        <f t="shared" si="0"/>
        <v>73.512476007677535</v>
      </c>
      <c r="L18" s="10">
        <f t="shared" si="0"/>
        <v>71.873129862357871</v>
      </c>
      <c r="M18" s="10">
        <f t="shared" si="0"/>
        <v>70.998227997637329</v>
      </c>
      <c r="N18" s="10">
        <f t="shared" si="0"/>
        <v>70.275119617224874</v>
      </c>
      <c r="O18" s="10">
        <f t="shared" si="0"/>
        <v>68.763919821826278</v>
      </c>
      <c r="P18" s="10">
        <f t="shared" si="0"/>
        <v>68.045726728361458</v>
      </c>
      <c r="Q18" s="10">
        <f t="shared" si="0"/>
        <v>66.136724960254369</v>
      </c>
      <c r="R18" s="10">
        <f t="shared" ref="R18:S18" si="6">R10/R$4*100</f>
        <v>64.86486486486487</v>
      </c>
      <c r="S18" s="10">
        <f t="shared" si="6"/>
        <v>63.076923076923073</v>
      </c>
    </row>
    <row r="19" spans="1:19" x14ac:dyDescent="0.2">
      <c r="A19" s="7" t="s">
        <v>18</v>
      </c>
      <c r="B19" s="10">
        <f t="shared" si="0"/>
        <v>8.9928057553956844E-2</v>
      </c>
      <c r="C19" s="10">
        <f t="shared" si="0"/>
        <v>0</v>
      </c>
      <c r="D19" s="10">
        <f t="shared" si="0"/>
        <v>1.2903225806451613</v>
      </c>
      <c r="E19" s="10">
        <f t="shared" si="0"/>
        <v>1.0980392156862746</v>
      </c>
      <c r="F19" s="10">
        <f t="shared" si="0"/>
        <v>1.3270882123341141</v>
      </c>
      <c r="G19" s="10">
        <f t="shared" si="0"/>
        <v>2.8931750741839761</v>
      </c>
      <c r="H19" s="10">
        <f t="shared" si="0"/>
        <v>3.0196629213483148</v>
      </c>
      <c r="I19" s="10">
        <f t="shared" si="0"/>
        <v>4.1553133514986378</v>
      </c>
      <c r="J19" s="10">
        <f t="shared" si="0"/>
        <v>4.7588005215123861</v>
      </c>
      <c r="K19" s="10">
        <f t="shared" si="0"/>
        <v>5.310300703774792</v>
      </c>
      <c r="L19" s="10">
        <f t="shared" si="0"/>
        <v>5.9245960502693</v>
      </c>
      <c r="M19" s="10">
        <f t="shared" si="0"/>
        <v>6.5564087418783226</v>
      </c>
      <c r="N19" s="10">
        <f t="shared" si="0"/>
        <v>7.1770334928229662</v>
      </c>
      <c r="O19" s="10">
        <f t="shared" si="0"/>
        <v>7.1269487750556788</v>
      </c>
      <c r="P19" s="10">
        <f t="shared" si="0"/>
        <v>7.3489384866630374</v>
      </c>
      <c r="Q19" s="10">
        <f t="shared" si="0"/>
        <v>8.5320614732379436</v>
      </c>
      <c r="R19" s="10">
        <f t="shared" ref="R19:S19" si="7">R11/R$4*100</f>
        <v>9.9949005609382962</v>
      </c>
      <c r="S19" s="10">
        <f t="shared" si="7"/>
        <v>10.14423076923077</v>
      </c>
    </row>
    <row r="20" spans="1:19" x14ac:dyDescent="0.2">
      <c r="A20" s="5" t="s">
        <v>20</v>
      </c>
      <c r="B20" s="6"/>
      <c r="C20" s="6"/>
      <c r="D20" s="6"/>
      <c r="E20" s="6"/>
      <c r="F20" s="6"/>
      <c r="G20" s="6"/>
      <c r="H20" s="6"/>
      <c r="I20" s="6"/>
      <c r="J20" s="6"/>
      <c r="K20" s="6"/>
      <c r="L20" s="6"/>
      <c r="M20" s="6"/>
      <c r="N20" s="6"/>
      <c r="O20" s="6"/>
      <c r="P20" s="6"/>
      <c r="Q20" s="6"/>
      <c r="R20" s="6"/>
      <c r="S20" s="6"/>
    </row>
    <row r="21" spans="1:19" x14ac:dyDescent="0.2">
      <c r="A21" s="7" t="s">
        <v>13</v>
      </c>
      <c r="B21" s="10">
        <f t="shared" ref="B21:Q26" si="8">B5/(B$4-B$11)*100</f>
        <v>0.54005400540054005</v>
      </c>
      <c r="C21" s="10">
        <f t="shared" si="8"/>
        <v>0.42662116040955633</v>
      </c>
      <c r="D21" s="10">
        <f t="shared" si="8"/>
        <v>0.65359477124183007</v>
      </c>
      <c r="E21" s="10">
        <f t="shared" si="8"/>
        <v>0.63441712926249005</v>
      </c>
      <c r="F21" s="10">
        <f t="shared" si="8"/>
        <v>0.63291139240506333</v>
      </c>
      <c r="G21" s="10">
        <f t="shared" si="8"/>
        <v>0.45836516424751722</v>
      </c>
      <c r="H21" s="10">
        <f t="shared" si="8"/>
        <v>0.43446777697320782</v>
      </c>
      <c r="I21" s="10">
        <f t="shared" si="8"/>
        <v>0.49751243781094528</v>
      </c>
      <c r="J21" s="10">
        <f t="shared" si="8"/>
        <v>0.41067761806981523</v>
      </c>
      <c r="K21" s="10">
        <f t="shared" si="8"/>
        <v>0.54054054054054057</v>
      </c>
      <c r="L21" s="10">
        <f t="shared" si="8"/>
        <v>0.5089058524173028</v>
      </c>
      <c r="M21" s="10">
        <f t="shared" si="8"/>
        <v>0.63211125158027814</v>
      </c>
      <c r="N21" s="10">
        <f t="shared" ref="N21:S21" si="9">N5/(N$4-N$11)*100</f>
        <v>0.38659793814432991</v>
      </c>
      <c r="O21" s="10">
        <f t="shared" si="9"/>
        <v>0.47961630695443641</v>
      </c>
      <c r="P21" s="10">
        <f t="shared" si="9"/>
        <v>0.58754406580493534</v>
      </c>
      <c r="Q21" s="10">
        <f t="shared" si="9"/>
        <v>0.52143684820393976</v>
      </c>
      <c r="R21" s="10">
        <f t="shared" si="9"/>
        <v>0.67988668555240794</v>
      </c>
      <c r="S21" s="10">
        <f t="shared" si="9"/>
        <v>0.6420545746388443</v>
      </c>
    </row>
    <row r="22" spans="1:19" x14ac:dyDescent="0.2">
      <c r="A22" s="7" t="s">
        <v>14</v>
      </c>
      <c r="B22" s="10">
        <f t="shared" si="8"/>
        <v>10.081008100810081</v>
      </c>
      <c r="C22" s="10">
        <f t="shared" si="8"/>
        <v>10.324232081911262</v>
      </c>
      <c r="D22" s="10">
        <f t="shared" si="8"/>
        <v>9.9673202614379086</v>
      </c>
      <c r="E22" s="10">
        <f t="shared" si="8"/>
        <v>11.2609040444092</v>
      </c>
      <c r="F22" s="10">
        <f t="shared" si="8"/>
        <v>11.471518987341772</v>
      </c>
      <c r="G22" s="10">
        <f t="shared" si="8"/>
        <v>12.834224598930483</v>
      </c>
      <c r="H22" s="10">
        <f t="shared" si="8"/>
        <v>14.192614047791455</v>
      </c>
      <c r="I22" s="10">
        <f t="shared" si="8"/>
        <v>14.78322672352523</v>
      </c>
      <c r="J22" s="10">
        <f t="shared" si="8"/>
        <v>14.579055441478438</v>
      </c>
      <c r="K22" s="10">
        <f t="shared" si="8"/>
        <v>15.337837837837837</v>
      </c>
      <c r="L22" s="10">
        <f t="shared" si="8"/>
        <v>16.284987277353689</v>
      </c>
      <c r="M22" s="10">
        <f t="shared" si="8"/>
        <v>16.055625790139064</v>
      </c>
      <c r="N22" s="10">
        <f t="shared" si="8"/>
        <v>16.430412371134022</v>
      </c>
      <c r="O22" s="10">
        <f t="shared" si="8"/>
        <v>17.086330935251798</v>
      </c>
      <c r="P22" s="10">
        <f t="shared" si="8"/>
        <v>17.861339600470036</v>
      </c>
      <c r="Q22" s="10">
        <f t="shared" si="8"/>
        <v>18.366164542294321</v>
      </c>
      <c r="R22" s="10">
        <f t="shared" ref="R22:S22" si="10">R6/(R$4-R$11)*100</f>
        <v>19.603399433427761</v>
      </c>
      <c r="S22" s="10">
        <f t="shared" si="10"/>
        <v>21.187800963081862</v>
      </c>
    </row>
    <row r="23" spans="1:19" x14ac:dyDescent="0.2">
      <c r="A23" s="7" t="s">
        <v>15</v>
      </c>
      <c r="B23" s="10">
        <f t="shared" si="8"/>
        <v>3.6903690369036903</v>
      </c>
      <c r="C23" s="10">
        <f t="shared" si="8"/>
        <v>3.2423208191126278</v>
      </c>
      <c r="D23" s="10">
        <f t="shared" si="8"/>
        <v>3.2679738562091507</v>
      </c>
      <c r="E23" s="10">
        <f t="shared" si="8"/>
        <v>3.6478984932593184</v>
      </c>
      <c r="F23" s="10">
        <f t="shared" si="8"/>
        <v>4.1930379746835449</v>
      </c>
      <c r="G23" s="10">
        <f t="shared" si="8"/>
        <v>3.7433155080213902</v>
      </c>
      <c r="H23" s="10">
        <f t="shared" si="8"/>
        <v>3.6929761042722662</v>
      </c>
      <c r="I23" s="10">
        <f t="shared" si="8"/>
        <v>3.6958066808813075</v>
      </c>
      <c r="J23" s="10">
        <f t="shared" si="8"/>
        <v>3.7645448323066391</v>
      </c>
      <c r="K23" s="10">
        <f t="shared" si="8"/>
        <v>3.8513513513513518</v>
      </c>
      <c r="L23" s="10">
        <f t="shared" si="8"/>
        <v>4.0712468193384224</v>
      </c>
      <c r="M23" s="10">
        <f t="shared" si="8"/>
        <v>4.1719342604298353</v>
      </c>
      <c r="N23" s="10">
        <f t="shared" si="8"/>
        <v>4.6391752577319592</v>
      </c>
      <c r="O23" s="10">
        <f t="shared" si="8"/>
        <v>5.275779376498801</v>
      </c>
      <c r="P23" s="10">
        <f t="shared" si="8"/>
        <v>6.1104582843713278</v>
      </c>
      <c r="Q23" s="10">
        <f t="shared" si="8"/>
        <v>6.08342989571263</v>
      </c>
      <c r="R23" s="10">
        <f t="shared" ref="R23:S23" si="11">R7/(R$4-R$11)*100</f>
        <v>6.1756373937677047</v>
      </c>
      <c r="S23" s="10">
        <f t="shared" si="11"/>
        <v>5.7784911717495984</v>
      </c>
    </row>
    <row r="24" spans="1:19" x14ac:dyDescent="0.2">
      <c r="A24" s="7" t="s">
        <v>16</v>
      </c>
      <c r="B24" s="10">
        <f t="shared" si="8"/>
        <v>3.5103510351035103</v>
      </c>
      <c r="C24" s="10">
        <f t="shared" si="8"/>
        <v>3.3276450511945397</v>
      </c>
      <c r="D24" s="10">
        <f t="shared" si="8"/>
        <v>3.2679738562091507</v>
      </c>
      <c r="E24" s="10">
        <f t="shared" si="8"/>
        <v>3.4099920697858841</v>
      </c>
      <c r="F24" s="10">
        <f t="shared" si="8"/>
        <v>3.4018987341772151</v>
      </c>
      <c r="G24" s="10">
        <f t="shared" si="8"/>
        <v>3.8961038961038961</v>
      </c>
      <c r="H24" s="10">
        <f t="shared" si="8"/>
        <v>3.6929761042722662</v>
      </c>
      <c r="I24" s="10">
        <f t="shared" si="8"/>
        <v>3.2693674484719262</v>
      </c>
      <c r="J24" s="10">
        <f t="shared" si="8"/>
        <v>3.353867214236824</v>
      </c>
      <c r="K24" s="10">
        <f t="shared" si="8"/>
        <v>3.6486486486486487</v>
      </c>
      <c r="L24" s="10">
        <f t="shared" si="8"/>
        <v>4.1348600508905857</v>
      </c>
      <c r="M24" s="10">
        <f t="shared" si="8"/>
        <v>4.8672566371681416</v>
      </c>
      <c r="N24" s="10">
        <f t="shared" si="8"/>
        <v>4.3170103092783503</v>
      </c>
      <c r="O24" s="10">
        <f t="shared" si="8"/>
        <v>4.376498800959232</v>
      </c>
      <c r="P24" s="10">
        <f t="shared" si="8"/>
        <v>3.936545240893067</v>
      </c>
      <c r="Q24" s="10">
        <f t="shared" si="8"/>
        <v>5.1564310544611818</v>
      </c>
      <c r="R24" s="10">
        <f t="shared" ref="R24:S24" si="12">R8/(R$4-R$11)*100</f>
        <v>5.6657223796034</v>
      </c>
      <c r="S24" s="10">
        <f t="shared" si="12"/>
        <v>5.9390048154093105</v>
      </c>
    </row>
    <row r="25" spans="1:19" x14ac:dyDescent="0.2">
      <c r="A25" s="7" t="s">
        <v>38</v>
      </c>
      <c r="B25" s="10">
        <f t="shared" si="8"/>
        <v>0</v>
      </c>
      <c r="C25" s="10">
        <f t="shared" si="8"/>
        <v>0</v>
      </c>
      <c r="D25" s="10">
        <f t="shared" si="8"/>
        <v>0</v>
      </c>
      <c r="E25" s="10">
        <f t="shared" si="8"/>
        <v>0</v>
      </c>
      <c r="F25" s="10">
        <f t="shared" si="8"/>
        <v>0.15822784810126583</v>
      </c>
      <c r="G25" s="10">
        <f t="shared" si="8"/>
        <v>7.6394194041252861E-2</v>
      </c>
      <c r="H25" s="10">
        <f t="shared" si="8"/>
        <v>7.2411296162201294E-2</v>
      </c>
      <c r="I25" s="10">
        <f t="shared" si="8"/>
        <v>7.1073205401563616E-2</v>
      </c>
      <c r="J25" s="10">
        <f t="shared" si="8"/>
        <v>0</v>
      </c>
      <c r="K25" s="10">
        <f t="shared" si="8"/>
        <v>0.13513513513513514</v>
      </c>
      <c r="L25" s="10">
        <f t="shared" si="8"/>
        <v>0.19083969465648853</v>
      </c>
      <c r="M25" s="10">
        <f t="shared" si="8"/>
        <v>0.12642225031605564</v>
      </c>
      <c r="N25" s="10">
        <f t="shared" si="8"/>
        <v>0.12886597938144329</v>
      </c>
      <c r="O25" s="10">
        <f t="shared" si="8"/>
        <v>0.1199040767386091</v>
      </c>
      <c r="P25" s="10">
        <f t="shared" si="8"/>
        <v>5.8754406580493537E-2</v>
      </c>
      <c r="Q25" s="10">
        <f t="shared" si="8"/>
        <v>5.7937427578215524E-2</v>
      </c>
      <c r="R25" s="10">
        <f t="shared" ref="R25:S25" si="13">R9/(R$4-R$11)*100</f>
        <v>0.11331444759206798</v>
      </c>
      <c r="S25" s="10">
        <f t="shared" si="13"/>
        <v>0.1070090957731407</v>
      </c>
    </row>
    <row r="26" spans="1:19" x14ac:dyDescent="0.2">
      <c r="A26" s="7" t="s">
        <v>17</v>
      </c>
      <c r="B26" s="10">
        <f t="shared" si="8"/>
        <v>82.8082808280828</v>
      </c>
      <c r="C26" s="10">
        <f t="shared" si="8"/>
        <v>83.276450511945384</v>
      </c>
      <c r="D26" s="10">
        <f t="shared" si="8"/>
        <v>83.82352941176471</v>
      </c>
      <c r="E26" s="10">
        <f t="shared" si="8"/>
        <v>82.23632038065027</v>
      </c>
      <c r="F26" s="10">
        <f t="shared" si="8"/>
        <v>81.724683544303801</v>
      </c>
      <c r="G26" s="10">
        <f t="shared" si="8"/>
        <v>80.443086325439268</v>
      </c>
      <c r="H26" s="10">
        <f t="shared" si="8"/>
        <v>79.507603186097029</v>
      </c>
      <c r="I26" s="10">
        <f t="shared" si="8"/>
        <v>79.246624022743433</v>
      </c>
      <c r="J26" s="10">
        <f t="shared" si="8"/>
        <v>79.192334017796028</v>
      </c>
      <c r="K26" s="10">
        <f t="shared" si="8"/>
        <v>77.63513513513513</v>
      </c>
      <c r="L26" s="10">
        <f t="shared" si="8"/>
        <v>76.399491094147592</v>
      </c>
      <c r="M26" s="10">
        <f t="shared" si="8"/>
        <v>75.979772439949429</v>
      </c>
      <c r="N26" s="10">
        <f t="shared" si="8"/>
        <v>75.708762886597938</v>
      </c>
      <c r="O26" s="10">
        <f t="shared" si="8"/>
        <v>74.040767386091119</v>
      </c>
      <c r="P26" s="10">
        <f t="shared" si="8"/>
        <v>73.443008225616921</v>
      </c>
      <c r="Q26" s="10">
        <f t="shared" si="8"/>
        <v>72.305909617612969</v>
      </c>
      <c r="R26" s="10">
        <f t="shared" ref="R26:S26" si="14">R10/(R$4-R$11)*100</f>
        <v>72.067988668555245</v>
      </c>
      <c r="S26" s="10">
        <f t="shared" si="14"/>
        <v>70.197966827180309</v>
      </c>
    </row>
    <row r="27" spans="1:19" ht="117" customHeight="1" x14ac:dyDescent="0.2">
      <c r="A27" s="18" t="s">
        <v>27</v>
      </c>
      <c r="B27" s="18"/>
      <c r="C27" s="18"/>
      <c r="D27" s="18"/>
      <c r="E27" s="18"/>
      <c r="F27" s="18"/>
      <c r="G27" s="18"/>
      <c r="H27" s="18"/>
      <c r="I27" s="18"/>
      <c r="J27" s="18"/>
      <c r="K27" s="18"/>
      <c r="L27" s="18"/>
      <c r="M27" s="18"/>
      <c r="N27" s="18"/>
      <c r="O27" s="18"/>
      <c r="P27" s="18"/>
      <c r="Q27" s="18"/>
      <c r="R27" s="18"/>
      <c r="S27" s="13"/>
    </row>
  </sheetData>
  <mergeCells count="3">
    <mergeCell ref="A1:R1"/>
    <mergeCell ref="A2:R2"/>
    <mergeCell ref="A27:R27"/>
  </mergeCells>
  <phoneticPr fontId="7" type="noConversion"/>
  <pageMargins left="0.7" right="0.7" top="0.75" bottom="0.75" header="0.3" footer="0.3"/>
  <pageSetup scale="90" orientation="landscape" r:id="rId1"/>
  <headerFooter>
    <oddHeader>&amp;L&amp;G&amp;R&amp;"Arial,Bold"&amp;14Fact Book&amp;"Arial,Regular"
&amp;12 2023-24</oddHeader>
    <oddFooter>&amp;L&amp;"Arial,Regular"&amp;9Prepared by the Office of Institutional Research, Planning &amp;&amp; Effectiveness, January 16, 2024</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All Fac by MultiRaceEth</vt:lpstr>
      <vt:lpstr>FT Fac by MultiRaceEth</vt:lpstr>
      <vt:lpstr>PT Fac by MultiRaceEth</vt:lpstr>
      <vt:lpstr>Ten-TT by MultiRaceEth</vt:lpstr>
      <vt:lpstr>Non-TT by MultiRaceEth</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M Gonzalez</cp:lastModifiedBy>
  <cp:lastPrinted>2022-06-28T16:09:53Z</cp:lastPrinted>
  <dcterms:created xsi:type="dcterms:W3CDTF">2015-04-20T19:21:38Z</dcterms:created>
  <dcterms:modified xsi:type="dcterms:W3CDTF">2024-04-02T16:04:21Z</dcterms:modified>
</cp:coreProperties>
</file>